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2980" windowHeight="11904"/>
  </bookViews>
  <sheets>
    <sheet name="Бюджет" sheetId="1" r:id="rId1"/>
  </sheets>
  <definedNames>
    <definedName name="_xlnm.Print_Titles" localSheetId="0">Бюджет!$7:$10</definedName>
  </definedNames>
  <calcPr calcId="125725"/>
</workbook>
</file>

<file path=xl/calcChain.xml><?xml version="1.0" encoding="utf-8"?>
<calcChain xmlns="http://schemas.openxmlformats.org/spreadsheetml/2006/main">
  <c r="G12" i="1"/>
  <c r="G13"/>
  <c r="G14"/>
  <c r="G15"/>
  <c r="G16"/>
  <c r="G17"/>
  <c r="G18"/>
  <c r="G20"/>
  <c r="G22"/>
  <c r="G23"/>
  <c r="G24"/>
  <c r="G26"/>
  <c r="G27"/>
  <c r="G28"/>
  <c r="G29"/>
  <c r="G30"/>
  <c r="G31"/>
  <c r="G33"/>
  <c r="G34"/>
  <c r="G35"/>
  <c r="G36"/>
  <c r="G37"/>
  <c r="G38"/>
  <c r="G40"/>
  <c r="G41"/>
  <c r="G42"/>
  <c r="G43"/>
  <c r="G44"/>
  <c r="G46"/>
  <c r="G47"/>
  <c r="G49"/>
  <c r="G51"/>
  <c r="G52"/>
  <c r="G53"/>
  <c r="G54"/>
  <c r="G56"/>
  <c r="G57"/>
  <c r="G58"/>
  <c r="G59"/>
  <c r="G60"/>
  <c r="G61"/>
  <c r="G63"/>
  <c r="G65"/>
  <c r="G66"/>
  <c r="G67"/>
  <c r="F64"/>
  <c r="G64" s="1"/>
  <c r="F62"/>
  <c r="G62" s="1"/>
  <c r="F55"/>
  <c r="G55" s="1"/>
  <c r="F50"/>
  <c r="G50" s="1"/>
  <c r="F48"/>
  <c r="G48" s="1"/>
  <c r="F45"/>
  <c r="G45" s="1"/>
  <c r="F39"/>
  <c r="G39" s="1"/>
  <c r="F37"/>
  <c r="F32"/>
  <c r="G32" s="1"/>
  <c r="F25"/>
  <c r="G25" s="1"/>
  <c r="F21"/>
  <c r="G21" s="1"/>
  <c r="F19"/>
  <c r="G19" s="1"/>
  <c r="F11" l="1"/>
  <c r="F68" l="1"/>
  <c r="G68" s="1"/>
  <c r="G11"/>
</calcChain>
</file>

<file path=xl/sharedStrings.xml><?xml version="1.0" encoding="utf-8"?>
<sst xmlns="http://schemas.openxmlformats.org/spreadsheetml/2006/main" count="181" uniqueCount="82">
  <si>
    <t/>
  </si>
  <si>
    <t>Всего</t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</si>
  <si>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</si>
  <si>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</si>
  <si>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</si>
  <si>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</si>
  <si>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</si>
  <si>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</si>
  <si>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</si>
  <si>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</si>
  <si>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</si>
  <si>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02</t>
  </si>
  <si>
    <t>12</t>
  </si>
  <si>
    <t>Периодическая печать и издательства</t>
  </si>
  <si>
    <t>СРЕДСТВА МАССОВОЙ ИНФОРМАЦИИ</t>
  </si>
  <si>
    <t>05</t>
  </si>
  <si>
    <t>11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</si>
  <si>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</si>
  <si>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</si>
  <si>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</si>
  <si>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</si>
  <si>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</si>
  <si>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</si>
  <si>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</si>
  <si>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</si>
  <si>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04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</si>
  <si>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</si>
  <si>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</si>
  <si>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</si>
  <si>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</si>
  <si>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</si>
  <si>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</si>
  <si>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</si>
  <si>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</si>
  <si>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</si>
  <si>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</si>
  <si>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</si>
  <si>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</si>
  <si>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</si>
  <si>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</si>
  <si>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</si>
  <si>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</si>
  <si>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</si>
  <si>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</si>
  <si>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</si>
  <si>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</si>
  <si>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</si>
  <si>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</si>
  <si>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</si>
  <si>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</si>
  <si>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</si>
  <si>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</si>
  <si>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</si>
  <si>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</si>
  <si>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</si>
  <si>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</si>
  <si>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</si>
  <si>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</si>
  <si>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</si>
  <si>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</si>
  <si>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</si>
  <si>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</si>
  <si>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</si>
  <si>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</si>
  <si>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</si>
  <si>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</si>
  <si>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</si>
  <si>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</si>
  <si>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</si>
  <si>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</si>
  <si>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</si>
  <si>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</si>
  <si>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</si>
  <si>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</si>
  <si>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(рублей)</t>
  </si>
  <si>
    <t>Изменения</t>
  </si>
  <si>
    <t>к решению Думы Советского района</t>
  </si>
  <si>
    <t>от _______________ №</t>
  </si>
  <si>
    <t>Распределение бюджетных ассигнований по разделам и подразделам классификации расходов бюджета Советского района на 2022 год</t>
  </si>
  <si>
    <t>Приложение 7</t>
  </si>
  <si>
    <t>Сумма на год с учетом изменений</t>
  </si>
  <si>
    <t>Наименование показателя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</si>
</sst>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0"/>
  </numFmts>
  <fonts count="10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4" fontId="2" fillId="0" borderId="1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vertical="center"/>
      <protection hidden="1"/>
    </xf>
    <xf numFmtId="0" fontId="4" fillId="0" borderId="1" xfId="0" applyNumberFormat="1" applyFont="1" applyFill="1" applyBorder="1" applyAlignment="1" applyProtection="1">
      <alignment horizontal="centerContinuous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7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6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vertical="center"/>
      <protection hidden="1"/>
    </xf>
    <xf numFmtId="164" fontId="1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4" fontId="2" fillId="0" borderId="1" xfId="0" applyNumberFormat="1" applyFont="1" applyFill="1" applyBorder="1" applyAlignment="1" applyProtection="1">
      <alignment horizontal="left" vertical="center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NumberFormat="1" applyFont="1" applyFill="1" applyAlignment="1" applyProtection="1">
      <alignment horizontal="right" wrapText="1"/>
      <protection hidden="1"/>
    </xf>
    <xf numFmtId="0" fontId="4" fillId="0" borderId="0" xfId="0" applyNumberFormat="1" applyFont="1" applyFill="1" applyAlignment="1" applyProtection="1">
      <alignment horizontal="right" wrapText="1"/>
      <protection hidden="1"/>
    </xf>
    <xf numFmtId="0" fontId="9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8"/>
  <sheetViews>
    <sheetView showGridLines="0" tabSelected="1" topLeftCell="C1" zoomScaleNormal="100" workbookViewId="0">
      <selection activeCell="N13" sqref="N13"/>
    </sheetView>
  </sheetViews>
  <sheetFormatPr defaultColWidth="9.109375" defaultRowHeight="13.2"/>
  <cols>
    <col min="1" max="2" width="0" hidden="1" customWidth="1"/>
    <col min="3" max="3" width="53.33203125" customWidth="1"/>
    <col min="4" max="4" width="10.77734375" customWidth="1"/>
    <col min="5" max="5" width="11.21875" customWidth="1"/>
    <col min="6" max="6" width="0.109375" hidden="1" customWidth="1"/>
    <col min="7" max="7" width="14.109375" customWidth="1"/>
    <col min="8" max="8" width="18.44140625" customWidth="1"/>
    <col min="9" max="13" width="9.109375" customWidth="1"/>
  </cols>
  <sheetData>
    <row r="1" spans="1:13" ht="18" customHeight="1">
      <c r="A1" s="10"/>
      <c r="B1" s="7"/>
      <c r="C1" s="7"/>
      <c r="D1" s="30" t="s">
        <v>79</v>
      </c>
      <c r="E1" s="31"/>
      <c r="F1" s="31"/>
      <c r="G1" s="31"/>
      <c r="H1" s="31"/>
      <c r="I1" s="7"/>
      <c r="J1" s="7"/>
      <c r="K1" s="7"/>
      <c r="L1" s="7"/>
      <c r="M1" s="7"/>
    </row>
    <row r="2" spans="1:13" ht="15" customHeight="1">
      <c r="A2" s="10"/>
      <c r="B2" s="7"/>
      <c r="C2" s="7"/>
      <c r="D2" s="30" t="s">
        <v>76</v>
      </c>
      <c r="E2" s="31"/>
      <c r="F2" s="31"/>
      <c r="G2" s="31"/>
      <c r="H2" s="31"/>
      <c r="I2" s="7"/>
      <c r="J2" s="7"/>
      <c r="K2" s="7"/>
      <c r="L2" s="7"/>
      <c r="M2" s="7"/>
    </row>
    <row r="3" spans="1:13" ht="15.6" customHeight="1">
      <c r="A3" s="10"/>
      <c r="B3" s="7"/>
      <c r="C3" s="7"/>
      <c r="D3" s="30" t="s">
        <v>77</v>
      </c>
      <c r="E3" s="31"/>
      <c r="F3" s="31"/>
      <c r="G3" s="31"/>
      <c r="H3" s="31"/>
      <c r="I3" s="7"/>
      <c r="J3" s="7"/>
      <c r="K3" s="7"/>
      <c r="L3" s="7"/>
      <c r="M3" s="7"/>
    </row>
    <row r="4" spans="1:13" ht="13.2" customHeight="1">
      <c r="A4" s="10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31.2" customHeight="1">
      <c r="A5" s="10"/>
      <c r="B5" s="7"/>
      <c r="C5" s="32" t="s">
        <v>78</v>
      </c>
      <c r="D5" s="33"/>
      <c r="E5" s="33"/>
      <c r="F5" s="33"/>
      <c r="G5" s="33"/>
      <c r="H5" s="33"/>
      <c r="I5" s="7"/>
      <c r="J5" s="7"/>
      <c r="K5" s="7"/>
      <c r="L5" s="7"/>
      <c r="M5" s="7"/>
    </row>
    <row r="6" spans="1:13" ht="15.45" customHeight="1">
      <c r="A6" s="9"/>
      <c r="B6" s="5"/>
      <c r="C6" s="5"/>
      <c r="D6" s="5"/>
      <c r="E6" s="5"/>
      <c r="F6" s="5"/>
      <c r="G6" s="5"/>
      <c r="H6" s="8" t="s">
        <v>74</v>
      </c>
      <c r="I6" s="5"/>
      <c r="J6" s="5"/>
      <c r="K6" s="5"/>
      <c r="L6" s="5"/>
      <c r="M6" s="5"/>
    </row>
    <row r="7" spans="1:13" ht="11.25" customHeight="1">
      <c r="A7" s="2"/>
      <c r="B7" s="34" t="s">
        <v>81</v>
      </c>
      <c r="C7" s="34"/>
      <c r="D7" s="34" t="s">
        <v>73</v>
      </c>
      <c r="E7" s="34" t="s">
        <v>72</v>
      </c>
      <c r="F7" s="6"/>
      <c r="G7" s="34" t="s">
        <v>75</v>
      </c>
      <c r="H7" s="35" t="s">
        <v>80</v>
      </c>
      <c r="I7" s="1"/>
      <c r="J7" s="1"/>
      <c r="K7" s="1"/>
      <c r="L7" s="1"/>
      <c r="M7" s="1"/>
    </row>
    <row r="8" spans="1:13" ht="12.75" customHeight="1">
      <c r="A8" s="2"/>
      <c r="B8" s="34"/>
      <c r="C8" s="34"/>
      <c r="D8" s="34"/>
      <c r="E8" s="34"/>
      <c r="F8" s="6"/>
      <c r="G8" s="34"/>
      <c r="H8" s="35"/>
      <c r="I8" s="1"/>
      <c r="J8" s="1"/>
      <c r="K8" s="1"/>
      <c r="L8" s="1"/>
      <c r="M8" s="1"/>
    </row>
    <row r="9" spans="1:13" ht="21" customHeight="1">
      <c r="A9" s="2"/>
      <c r="B9" s="34"/>
      <c r="C9" s="34"/>
      <c r="D9" s="34"/>
      <c r="E9" s="34"/>
      <c r="F9" s="6"/>
      <c r="G9" s="34"/>
      <c r="H9" s="35"/>
      <c r="I9" s="1"/>
      <c r="J9" s="1"/>
      <c r="K9" s="1"/>
      <c r="L9" s="1"/>
      <c r="M9" s="1"/>
    </row>
    <row r="10" spans="1:13" ht="15.45" customHeight="1">
      <c r="A10" s="2"/>
      <c r="B10" s="12">
        <v>1</v>
      </c>
      <c r="C10" s="12">
        <v>1</v>
      </c>
      <c r="D10" s="13">
        <v>2</v>
      </c>
      <c r="E10" s="13">
        <v>3</v>
      </c>
      <c r="F10" s="13"/>
      <c r="G10" s="13">
        <v>4</v>
      </c>
      <c r="H10" s="13">
        <v>5</v>
      </c>
      <c r="I10" s="1"/>
      <c r="J10" s="1"/>
      <c r="K10" s="1"/>
      <c r="L10" s="1"/>
      <c r="M10" s="1"/>
    </row>
    <row r="11" spans="1:13" ht="17.25" customHeight="1">
      <c r="A11" s="2"/>
      <c r="B11" s="28" t="s">
        <v>71</v>
      </c>
      <c r="C11" s="28"/>
      <c r="D11" s="14" t="s">
        <v>5</v>
      </c>
      <c r="E11" s="15" t="s">
        <v>0</v>
      </c>
      <c r="F11" s="16">
        <f>SUM(F12:F18)</f>
        <v>291768516</v>
      </c>
      <c r="G11" s="17">
        <f>H11-F11</f>
        <v>-14788427.120000005</v>
      </c>
      <c r="H11" s="3">
        <v>276980088.88</v>
      </c>
      <c r="I11" s="1"/>
      <c r="J11" s="1"/>
      <c r="K11" s="1"/>
      <c r="L11" s="1"/>
      <c r="M11" s="1"/>
    </row>
    <row r="12" spans="1:13" ht="26.55" customHeight="1">
      <c r="A12" s="2"/>
      <c r="B12" s="4"/>
      <c r="C12" s="18" t="s">
        <v>70</v>
      </c>
      <c r="D12" s="19" t="s">
        <v>5</v>
      </c>
      <c r="E12" s="20" t="s">
        <v>11</v>
      </c>
      <c r="F12" s="21">
        <v>5145000</v>
      </c>
      <c r="G12" s="22">
        <f t="shared" ref="G12:G68" si="0">H12-F12</f>
        <v>150000</v>
      </c>
      <c r="H12" s="11">
        <v>5295000</v>
      </c>
      <c r="I12" s="1"/>
      <c r="J12" s="1"/>
      <c r="K12" s="1"/>
      <c r="L12" s="1"/>
      <c r="M12" s="1"/>
    </row>
    <row r="13" spans="1:13" ht="39.450000000000003" customHeight="1">
      <c r="A13" s="2"/>
      <c r="B13" s="4"/>
      <c r="C13" s="18" t="s">
        <v>69</v>
      </c>
      <c r="D13" s="19" t="s">
        <v>5</v>
      </c>
      <c r="E13" s="20" t="s">
        <v>2</v>
      </c>
      <c r="F13" s="21">
        <v>20187000</v>
      </c>
      <c r="G13" s="22">
        <f t="shared" si="0"/>
        <v>2091800</v>
      </c>
      <c r="H13" s="11">
        <v>22278800</v>
      </c>
      <c r="I13" s="1"/>
      <c r="J13" s="1"/>
      <c r="K13" s="1"/>
      <c r="L13" s="1"/>
      <c r="M13" s="1"/>
    </row>
    <row r="14" spans="1:13" ht="39.450000000000003" customHeight="1">
      <c r="A14" s="2"/>
      <c r="B14" s="4"/>
      <c r="C14" s="18" t="s">
        <v>68</v>
      </c>
      <c r="D14" s="19" t="s">
        <v>5</v>
      </c>
      <c r="E14" s="20" t="s">
        <v>25</v>
      </c>
      <c r="F14" s="21">
        <v>147003900</v>
      </c>
      <c r="G14" s="22">
        <f t="shared" si="0"/>
        <v>15031647.879999995</v>
      </c>
      <c r="H14" s="11">
        <v>162035547.88</v>
      </c>
      <c r="I14" s="1"/>
      <c r="J14" s="1"/>
      <c r="K14" s="1"/>
      <c r="L14" s="1"/>
      <c r="M14" s="1"/>
    </row>
    <row r="15" spans="1:13" ht="17.25" customHeight="1">
      <c r="A15" s="2"/>
      <c r="B15" s="4"/>
      <c r="C15" s="18" t="s">
        <v>67</v>
      </c>
      <c r="D15" s="19" t="s">
        <v>5</v>
      </c>
      <c r="E15" s="20" t="s">
        <v>15</v>
      </c>
      <c r="F15" s="21">
        <v>6200</v>
      </c>
      <c r="G15" s="22">
        <f t="shared" si="0"/>
        <v>1400</v>
      </c>
      <c r="H15" s="11">
        <v>7600</v>
      </c>
      <c r="I15" s="1"/>
      <c r="J15" s="1"/>
      <c r="K15" s="1"/>
      <c r="L15" s="1"/>
      <c r="M15" s="1"/>
    </row>
    <row r="16" spans="1:13" ht="26.55" customHeight="1">
      <c r="A16" s="2"/>
      <c r="B16" s="4"/>
      <c r="C16" s="18" t="s">
        <v>66</v>
      </c>
      <c r="D16" s="19" t="s">
        <v>5</v>
      </c>
      <c r="E16" s="20" t="s">
        <v>22</v>
      </c>
      <c r="F16" s="21">
        <v>66083840</v>
      </c>
      <c r="G16" s="22">
        <f t="shared" si="0"/>
        <v>3684600</v>
      </c>
      <c r="H16" s="11">
        <v>69768440</v>
      </c>
      <c r="I16" s="1"/>
      <c r="J16" s="1"/>
      <c r="K16" s="1"/>
      <c r="L16" s="1"/>
      <c r="M16" s="1"/>
    </row>
    <row r="17" spans="1:13" ht="17.25" customHeight="1">
      <c r="A17" s="2"/>
      <c r="B17" s="4"/>
      <c r="C17" s="18" t="s">
        <v>65</v>
      </c>
      <c r="D17" s="19" t="s">
        <v>5</v>
      </c>
      <c r="E17" s="20" t="s">
        <v>16</v>
      </c>
      <c r="F17" s="21"/>
      <c r="G17" s="22">
        <f t="shared" si="0"/>
        <v>3000000</v>
      </c>
      <c r="H17" s="11">
        <v>3000000</v>
      </c>
      <c r="I17" s="1"/>
      <c r="J17" s="1"/>
      <c r="K17" s="1"/>
      <c r="L17" s="1"/>
      <c r="M17" s="1"/>
    </row>
    <row r="18" spans="1:13" ht="17.25" customHeight="1">
      <c r="A18" s="2"/>
      <c r="B18" s="4"/>
      <c r="C18" s="18" t="s">
        <v>64</v>
      </c>
      <c r="D18" s="19" t="s">
        <v>5</v>
      </c>
      <c r="E18" s="20" t="s">
        <v>8</v>
      </c>
      <c r="F18" s="21">
        <v>53342576</v>
      </c>
      <c r="G18" s="22">
        <f t="shared" si="0"/>
        <v>-38747875</v>
      </c>
      <c r="H18" s="11">
        <v>14594701</v>
      </c>
      <c r="I18" s="1"/>
      <c r="J18" s="1"/>
      <c r="K18" s="1"/>
      <c r="L18" s="1"/>
      <c r="M18" s="1"/>
    </row>
    <row r="19" spans="1:13" ht="17.25" customHeight="1">
      <c r="A19" s="2"/>
      <c r="B19" s="28" t="s">
        <v>63</v>
      </c>
      <c r="C19" s="28"/>
      <c r="D19" s="14" t="s">
        <v>11</v>
      </c>
      <c r="E19" s="15" t="s">
        <v>0</v>
      </c>
      <c r="F19" s="16">
        <f>F20</f>
        <v>3264900</v>
      </c>
      <c r="G19" s="17">
        <f t="shared" si="0"/>
        <v>-55200</v>
      </c>
      <c r="H19" s="3">
        <v>3209700</v>
      </c>
      <c r="I19" s="1"/>
      <c r="J19" s="1"/>
      <c r="K19" s="1"/>
      <c r="L19" s="1"/>
      <c r="M19" s="1"/>
    </row>
    <row r="20" spans="1:13" ht="17.25" customHeight="1">
      <c r="A20" s="2"/>
      <c r="B20" s="4"/>
      <c r="C20" s="18" t="s">
        <v>62</v>
      </c>
      <c r="D20" s="19" t="s">
        <v>11</v>
      </c>
      <c r="E20" s="20" t="s">
        <v>2</v>
      </c>
      <c r="F20" s="21">
        <v>3264900</v>
      </c>
      <c r="G20" s="22">
        <f t="shared" si="0"/>
        <v>-55200</v>
      </c>
      <c r="H20" s="11">
        <v>3209700</v>
      </c>
      <c r="I20" s="1"/>
      <c r="J20" s="1"/>
      <c r="K20" s="1"/>
      <c r="L20" s="1"/>
      <c r="M20" s="1"/>
    </row>
    <row r="21" spans="1:13" ht="26.55" customHeight="1">
      <c r="A21" s="2"/>
      <c r="B21" s="28" t="s">
        <v>61</v>
      </c>
      <c r="C21" s="28"/>
      <c r="D21" s="14" t="s">
        <v>2</v>
      </c>
      <c r="E21" s="15" t="s">
        <v>0</v>
      </c>
      <c r="F21" s="16">
        <f>SUM(F22:F24)</f>
        <v>18648300</v>
      </c>
      <c r="G21" s="17">
        <f t="shared" si="0"/>
        <v>7697162</v>
      </c>
      <c r="H21" s="3">
        <v>26345462</v>
      </c>
      <c r="I21" s="1"/>
      <c r="J21" s="1"/>
      <c r="K21" s="1"/>
      <c r="L21" s="1"/>
      <c r="M21" s="1"/>
    </row>
    <row r="22" spans="1:13" ht="17.25" customHeight="1">
      <c r="A22" s="2"/>
      <c r="B22" s="4"/>
      <c r="C22" s="18" t="s">
        <v>60</v>
      </c>
      <c r="D22" s="19" t="s">
        <v>2</v>
      </c>
      <c r="E22" s="20" t="s">
        <v>25</v>
      </c>
      <c r="F22" s="21">
        <v>6797200</v>
      </c>
      <c r="G22" s="22">
        <f t="shared" si="0"/>
        <v>-35400</v>
      </c>
      <c r="H22" s="11">
        <v>6761800</v>
      </c>
      <c r="I22" s="1"/>
      <c r="J22" s="1"/>
      <c r="K22" s="1"/>
      <c r="L22" s="1"/>
      <c r="M22" s="1"/>
    </row>
    <row r="23" spans="1:13" ht="26.55" customHeight="1">
      <c r="A23" s="2"/>
      <c r="B23" s="4"/>
      <c r="C23" s="18" t="s">
        <v>59</v>
      </c>
      <c r="D23" s="19" t="s">
        <v>2</v>
      </c>
      <c r="E23" s="20" t="s">
        <v>23</v>
      </c>
      <c r="F23" s="21">
        <v>11614100</v>
      </c>
      <c r="G23" s="22">
        <f t="shared" si="0"/>
        <v>7745562</v>
      </c>
      <c r="H23" s="11">
        <v>19359662</v>
      </c>
      <c r="I23" s="1"/>
      <c r="J23" s="1"/>
      <c r="K23" s="1"/>
      <c r="L23" s="1"/>
      <c r="M23" s="1"/>
    </row>
    <row r="24" spans="1:13" ht="26.55" customHeight="1">
      <c r="A24" s="2"/>
      <c r="B24" s="4"/>
      <c r="C24" s="18" t="s">
        <v>58</v>
      </c>
      <c r="D24" s="19" t="s">
        <v>2</v>
      </c>
      <c r="E24" s="20" t="s">
        <v>3</v>
      </c>
      <c r="F24" s="21">
        <v>237000</v>
      </c>
      <c r="G24" s="22">
        <f t="shared" si="0"/>
        <v>-13000</v>
      </c>
      <c r="H24" s="11">
        <v>224000</v>
      </c>
      <c r="I24" s="1"/>
      <c r="J24" s="1"/>
      <c r="K24" s="1"/>
      <c r="L24" s="1"/>
      <c r="M24" s="1"/>
    </row>
    <row r="25" spans="1:13" ht="17.25" customHeight="1">
      <c r="A25" s="2"/>
      <c r="B25" s="28" t="s">
        <v>57</v>
      </c>
      <c r="C25" s="28"/>
      <c r="D25" s="14" t="s">
        <v>25</v>
      </c>
      <c r="E25" s="15" t="s">
        <v>0</v>
      </c>
      <c r="F25" s="16">
        <f>SUM(F26:F31)</f>
        <v>274204120</v>
      </c>
      <c r="G25" s="17">
        <f t="shared" si="0"/>
        <v>52216779.290000021</v>
      </c>
      <c r="H25" s="3">
        <v>326420899.29000002</v>
      </c>
      <c r="I25" s="1"/>
      <c r="J25" s="1"/>
      <c r="K25" s="1"/>
      <c r="L25" s="1"/>
      <c r="M25" s="1"/>
    </row>
    <row r="26" spans="1:13" ht="17.25" customHeight="1">
      <c r="A26" s="2"/>
      <c r="B26" s="4"/>
      <c r="C26" s="18" t="s">
        <v>56</v>
      </c>
      <c r="D26" s="19" t="s">
        <v>25</v>
      </c>
      <c r="E26" s="20" t="s">
        <v>5</v>
      </c>
      <c r="F26" s="21">
        <v>9689200</v>
      </c>
      <c r="G26" s="22">
        <f t="shared" si="0"/>
        <v>14170300</v>
      </c>
      <c r="H26" s="11">
        <v>23859500</v>
      </c>
      <c r="I26" s="1"/>
      <c r="J26" s="1"/>
      <c r="K26" s="1"/>
      <c r="L26" s="1"/>
      <c r="M26" s="1"/>
    </row>
    <row r="27" spans="1:13" ht="17.25" customHeight="1">
      <c r="A27" s="2"/>
      <c r="B27" s="4"/>
      <c r="C27" s="18" t="s">
        <v>55</v>
      </c>
      <c r="D27" s="19" t="s">
        <v>25</v>
      </c>
      <c r="E27" s="20" t="s">
        <v>15</v>
      </c>
      <c r="F27" s="21">
        <v>23431800</v>
      </c>
      <c r="G27" s="22">
        <f t="shared" si="0"/>
        <v>2178600</v>
      </c>
      <c r="H27" s="11">
        <v>25610400</v>
      </c>
      <c r="I27" s="1"/>
      <c r="J27" s="1"/>
      <c r="K27" s="1"/>
      <c r="L27" s="1"/>
      <c r="M27" s="1"/>
    </row>
    <row r="28" spans="1:13" ht="17.25" customHeight="1">
      <c r="A28" s="2"/>
      <c r="B28" s="4"/>
      <c r="C28" s="18" t="s">
        <v>54</v>
      </c>
      <c r="D28" s="19" t="s">
        <v>25</v>
      </c>
      <c r="E28" s="20" t="s">
        <v>33</v>
      </c>
      <c r="F28" s="21">
        <v>4183000</v>
      </c>
      <c r="G28" s="22">
        <f t="shared" si="0"/>
        <v>2898701</v>
      </c>
      <c r="H28" s="11">
        <v>7081701</v>
      </c>
      <c r="I28" s="1"/>
      <c r="J28" s="1"/>
      <c r="K28" s="1"/>
      <c r="L28" s="1"/>
      <c r="M28" s="1"/>
    </row>
    <row r="29" spans="1:13" ht="17.25" customHeight="1">
      <c r="A29" s="2"/>
      <c r="B29" s="4"/>
      <c r="C29" s="18" t="s">
        <v>53</v>
      </c>
      <c r="D29" s="19" t="s">
        <v>25</v>
      </c>
      <c r="E29" s="20" t="s">
        <v>30</v>
      </c>
      <c r="F29" s="21">
        <v>11835000</v>
      </c>
      <c r="G29" s="22">
        <f t="shared" si="0"/>
        <v>494800</v>
      </c>
      <c r="H29" s="11">
        <v>12329800</v>
      </c>
      <c r="I29" s="1"/>
      <c r="J29" s="1"/>
      <c r="K29" s="1"/>
      <c r="L29" s="1"/>
      <c r="M29" s="1"/>
    </row>
    <row r="30" spans="1:13" ht="17.25" customHeight="1">
      <c r="A30" s="2"/>
      <c r="B30" s="4"/>
      <c r="C30" s="18" t="s">
        <v>52</v>
      </c>
      <c r="D30" s="19" t="s">
        <v>25</v>
      </c>
      <c r="E30" s="20" t="s">
        <v>23</v>
      </c>
      <c r="F30" s="21"/>
      <c r="G30" s="22">
        <f t="shared" si="0"/>
        <v>3423300</v>
      </c>
      <c r="H30" s="11">
        <v>3423300</v>
      </c>
      <c r="I30" s="1"/>
      <c r="J30" s="1"/>
      <c r="K30" s="1"/>
      <c r="L30" s="1"/>
      <c r="M30" s="1"/>
    </row>
    <row r="31" spans="1:13" ht="17.25" customHeight="1">
      <c r="A31" s="2"/>
      <c r="B31" s="4"/>
      <c r="C31" s="18" t="s">
        <v>51</v>
      </c>
      <c r="D31" s="19" t="s">
        <v>25</v>
      </c>
      <c r="E31" s="20" t="s">
        <v>12</v>
      </c>
      <c r="F31" s="21">
        <v>225065120</v>
      </c>
      <c r="G31" s="22">
        <f t="shared" si="0"/>
        <v>29051078.289999992</v>
      </c>
      <c r="H31" s="11">
        <v>254116198.28999999</v>
      </c>
      <c r="I31" s="1"/>
      <c r="J31" s="1"/>
      <c r="K31" s="1"/>
      <c r="L31" s="1"/>
      <c r="M31" s="1"/>
    </row>
    <row r="32" spans="1:13" ht="17.25" customHeight="1">
      <c r="A32" s="2"/>
      <c r="B32" s="28" t="s">
        <v>50</v>
      </c>
      <c r="C32" s="28"/>
      <c r="D32" s="14" t="s">
        <v>15</v>
      </c>
      <c r="E32" s="15" t="s">
        <v>0</v>
      </c>
      <c r="F32" s="16">
        <f>SUM(F33:F36)</f>
        <v>591299900</v>
      </c>
      <c r="G32" s="17">
        <f t="shared" si="0"/>
        <v>30479299</v>
      </c>
      <c r="H32" s="3">
        <v>621779199</v>
      </c>
      <c r="I32" s="1"/>
      <c r="J32" s="1"/>
      <c r="K32" s="1"/>
      <c r="L32" s="1"/>
      <c r="M32" s="1"/>
    </row>
    <row r="33" spans="1:13" ht="17.25" customHeight="1">
      <c r="A33" s="2"/>
      <c r="B33" s="4"/>
      <c r="C33" s="18" t="s">
        <v>49</v>
      </c>
      <c r="D33" s="19" t="s">
        <v>15</v>
      </c>
      <c r="E33" s="20" t="s">
        <v>5</v>
      </c>
      <c r="F33" s="21">
        <v>513714000</v>
      </c>
      <c r="G33" s="22">
        <f t="shared" si="0"/>
        <v>-132281470</v>
      </c>
      <c r="H33" s="11">
        <v>381432530</v>
      </c>
      <c r="I33" s="1"/>
      <c r="J33" s="1"/>
      <c r="K33" s="1"/>
      <c r="L33" s="1"/>
      <c r="M33" s="1"/>
    </row>
    <row r="34" spans="1:13" ht="17.25" customHeight="1">
      <c r="A34" s="2"/>
      <c r="B34" s="4"/>
      <c r="C34" s="18" t="s">
        <v>48</v>
      </c>
      <c r="D34" s="19" t="s">
        <v>15</v>
      </c>
      <c r="E34" s="20" t="s">
        <v>11</v>
      </c>
      <c r="F34" s="21">
        <v>31562300</v>
      </c>
      <c r="G34" s="22">
        <f t="shared" si="0"/>
        <v>-1005572</v>
      </c>
      <c r="H34" s="11">
        <v>30556728</v>
      </c>
      <c r="I34" s="1"/>
      <c r="J34" s="1"/>
      <c r="K34" s="1"/>
      <c r="L34" s="1"/>
      <c r="M34" s="1"/>
    </row>
    <row r="35" spans="1:13" ht="17.25" customHeight="1">
      <c r="A35" s="2"/>
      <c r="B35" s="4"/>
      <c r="C35" s="18" t="s">
        <v>47</v>
      </c>
      <c r="D35" s="19" t="s">
        <v>15</v>
      </c>
      <c r="E35" s="20" t="s">
        <v>2</v>
      </c>
      <c r="F35" s="21">
        <v>18942800</v>
      </c>
      <c r="G35" s="22">
        <f t="shared" si="0"/>
        <v>159359301</v>
      </c>
      <c r="H35" s="11">
        <v>178302101</v>
      </c>
      <c r="I35" s="1"/>
      <c r="J35" s="1"/>
      <c r="K35" s="1"/>
      <c r="L35" s="1"/>
      <c r="M35" s="1"/>
    </row>
    <row r="36" spans="1:13" ht="17.25" customHeight="1">
      <c r="A36" s="2"/>
      <c r="B36" s="4"/>
      <c r="C36" s="18" t="s">
        <v>46</v>
      </c>
      <c r="D36" s="19" t="s">
        <v>15</v>
      </c>
      <c r="E36" s="20" t="s">
        <v>15</v>
      </c>
      <c r="F36" s="21">
        <v>27080800</v>
      </c>
      <c r="G36" s="22">
        <f t="shared" si="0"/>
        <v>4407040</v>
      </c>
      <c r="H36" s="11">
        <v>31487840</v>
      </c>
      <c r="I36" s="1"/>
      <c r="J36" s="1"/>
      <c r="K36" s="1"/>
      <c r="L36" s="1"/>
      <c r="M36" s="1"/>
    </row>
    <row r="37" spans="1:13" ht="17.25" customHeight="1">
      <c r="A37" s="2"/>
      <c r="B37" s="28" t="s">
        <v>45</v>
      </c>
      <c r="C37" s="28"/>
      <c r="D37" s="14" t="s">
        <v>22</v>
      </c>
      <c r="E37" s="15" t="s">
        <v>0</v>
      </c>
      <c r="F37" s="16">
        <f>F38</f>
        <v>120900</v>
      </c>
      <c r="G37" s="17">
        <f t="shared" si="0"/>
        <v>-24900</v>
      </c>
      <c r="H37" s="3">
        <v>96000</v>
      </c>
      <c r="I37" s="1"/>
      <c r="J37" s="1"/>
      <c r="K37" s="1"/>
      <c r="L37" s="1"/>
      <c r="M37" s="1"/>
    </row>
    <row r="38" spans="1:13" ht="17.25" customHeight="1">
      <c r="A38" s="2"/>
      <c r="B38" s="4"/>
      <c r="C38" s="18" t="s">
        <v>44</v>
      </c>
      <c r="D38" s="19" t="s">
        <v>22</v>
      </c>
      <c r="E38" s="20" t="s">
        <v>15</v>
      </c>
      <c r="F38" s="21">
        <v>120900</v>
      </c>
      <c r="G38" s="22">
        <f t="shared" si="0"/>
        <v>-24900</v>
      </c>
      <c r="H38" s="11">
        <v>96000</v>
      </c>
      <c r="I38" s="1"/>
      <c r="J38" s="1"/>
      <c r="K38" s="1"/>
      <c r="L38" s="1"/>
      <c r="M38" s="1"/>
    </row>
    <row r="39" spans="1:13" ht="17.25" customHeight="1">
      <c r="A39" s="2"/>
      <c r="B39" s="28" t="s">
        <v>43</v>
      </c>
      <c r="C39" s="28"/>
      <c r="D39" s="14" t="s">
        <v>37</v>
      </c>
      <c r="E39" s="15" t="s">
        <v>0</v>
      </c>
      <c r="F39" s="16">
        <f>SUM(F40:F44)</f>
        <v>2103704900</v>
      </c>
      <c r="G39" s="17">
        <f t="shared" si="0"/>
        <v>252479500</v>
      </c>
      <c r="H39" s="3">
        <v>2356184400</v>
      </c>
      <c r="I39" s="1"/>
      <c r="J39" s="1"/>
      <c r="K39" s="1"/>
      <c r="L39" s="1"/>
      <c r="M39" s="1"/>
    </row>
    <row r="40" spans="1:13" ht="17.25" customHeight="1">
      <c r="A40" s="2"/>
      <c r="B40" s="4"/>
      <c r="C40" s="18" t="s">
        <v>42</v>
      </c>
      <c r="D40" s="19" t="s">
        <v>37</v>
      </c>
      <c r="E40" s="20" t="s">
        <v>5</v>
      </c>
      <c r="F40" s="21">
        <v>713393600</v>
      </c>
      <c r="G40" s="22">
        <f t="shared" si="0"/>
        <v>74599900</v>
      </c>
      <c r="H40" s="11">
        <v>787993500</v>
      </c>
      <c r="I40" s="1"/>
      <c r="J40" s="1"/>
      <c r="K40" s="1"/>
      <c r="L40" s="1"/>
      <c r="M40" s="1"/>
    </row>
    <row r="41" spans="1:13" ht="17.25" customHeight="1">
      <c r="A41" s="2"/>
      <c r="B41" s="4"/>
      <c r="C41" s="18" t="s">
        <v>41</v>
      </c>
      <c r="D41" s="19" t="s">
        <v>37</v>
      </c>
      <c r="E41" s="20" t="s">
        <v>11</v>
      </c>
      <c r="F41" s="21">
        <v>1114674100</v>
      </c>
      <c r="G41" s="22">
        <f t="shared" si="0"/>
        <v>92995600</v>
      </c>
      <c r="H41" s="11">
        <v>1207669700</v>
      </c>
      <c r="I41" s="1"/>
      <c r="J41" s="1"/>
      <c r="K41" s="1"/>
      <c r="L41" s="1"/>
      <c r="M41" s="1"/>
    </row>
    <row r="42" spans="1:13" ht="17.25" customHeight="1">
      <c r="A42" s="2"/>
      <c r="B42" s="4"/>
      <c r="C42" s="18" t="s">
        <v>40</v>
      </c>
      <c r="D42" s="19" t="s">
        <v>37</v>
      </c>
      <c r="E42" s="20" t="s">
        <v>2</v>
      </c>
      <c r="F42" s="21">
        <v>148740000</v>
      </c>
      <c r="G42" s="22">
        <f t="shared" si="0"/>
        <v>29731400</v>
      </c>
      <c r="H42" s="11">
        <v>178471400</v>
      </c>
      <c r="I42" s="1"/>
      <c r="J42" s="1"/>
      <c r="K42" s="1"/>
      <c r="L42" s="1"/>
      <c r="M42" s="1"/>
    </row>
    <row r="43" spans="1:13" ht="17.25" customHeight="1">
      <c r="A43" s="2"/>
      <c r="B43" s="4"/>
      <c r="C43" s="18" t="s">
        <v>39</v>
      </c>
      <c r="D43" s="19" t="s">
        <v>37</v>
      </c>
      <c r="E43" s="20" t="s">
        <v>37</v>
      </c>
      <c r="F43" s="21">
        <v>30780160</v>
      </c>
      <c r="G43" s="22">
        <f t="shared" si="0"/>
        <v>8807700</v>
      </c>
      <c r="H43" s="11">
        <v>39587860</v>
      </c>
      <c r="I43" s="1"/>
      <c r="J43" s="1"/>
      <c r="K43" s="1"/>
      <c r="L43" s="1"/>
      <c r="M43" s="1"/>
    </row>
    <row r="44" spans="1:13" ht="17.25" customHeight="1">
      <c r="A44" s="2"/>
      <c r="B44" s="4"/>
      <c r="C44" s="18" t="s">
        <v>38</v>
      </c>
      <c r="D44" s="19" t="s">
        <v>37</v>
      </c>
      <c r="E44" s="20" t="s">
        <v>30</v>
      </c>
      <c r="F44" s="21">
        <v>96117040</v>
      </c>
      <c r="G44" s="22">
        <f t="shared" si="0"/>
        <v>46344900</v>
      </c>
      <c r="H44" s="11">
        <v>142461940</v>
      </c>
      <c r="I44" s="1"/>
      <c r="J44" s="1"/>
      <c r="K44" s="1"/>
      <c r="L44" s="1"/>
      <c r="M44" s="1"/>
    </row>
    <row r="45" spans="1:13" ht="17.25" customHeight="1">
      <c r="A45" s="2"/>
      <c r="B45" s="28" t="s">
        <v>36</v>
      </c>
      <c r="C45" s="28"/>
      <c r="D45" s="14" t="s">
        <v>33</v>
      </c>
      <c r="E45" s="15" t="s">
        <v>0</v>
      </c>
      <c r="F45" s="16">
        <f>SUM(F46:F47)</f>
        <v>121551269</v>
      </c>
      <c r="G45" s="17">
        <f t="shared" si="0"/>
        <v>118075429.94999999</v>
      </c>
      <c r="H45" s="3">
        <v>239626698.94999999</v>
      </c>
      <c r="I45" s="1"/>
      <c r="J45" s="1"/>
      <c r="K45" s="1"/>
      <c r="L45" s="1"/>
      <c r="M45" s="1"/>
    </row>
    <row r="46" spans="1:13" ht="17.25" customHeight="1">
      <c r="A46" s="2"/>
      <c r="B46" s="4"/>
      <c r="C46" s="18" t="s">
        <v>35</v>
      </c>
      <c r="D46" s="19" t="s">
        <v>33</v>
      </c>
      <c r="E46" s="20" t="s">
        <v>5</v>
      </c>
      <c r="F46" s="21">
        <v>110034369</v>
      </c>
      <c r="G46" s="22">
        <f t="shared" si="0"/>
        <v>114897768.94999999</v>
      </c>
      <c r="H46" s="11">
        <v>224932137.94999999</v>
      </c>
      <c r="I46" s="1"/>
      <c r="J46" s="1"/>
      <c r="K46" s="1"/>
      <c r="L46" s="1"/>
      <c r="M46" s="1"/>
    </row>
    <row r="47" spans="1:13" ht="17.25" customHeight="1">
      <c r="A47" s="2"/>
      <c r="B47" s="4"/>
      <c r="C47" s="18" t="s">
        <v>34</v>
      </c>
      <c r="D47" s="19" t="s">
        <v>33</v>
      </c>
      <c r="E47" s="20" t="s">
        <v>25</v>
      </c>
      <c r="F47" s="21">
        <v>11516900</v>
      </c>
      <c r="G47" s="22">
        <f t="shared" si="0"/>
        <v>3177661</v>
      </c>
      <c r="H47" s="11">
        <v>14694561</v>
      </c>
      <c r="I47" s="1"/>
      <c r="J47" s="1"/>
      <c r="K47" s="1"/>
      <c r="L47" s="1"/>
      <c r="M47" s="1"/>
    </row>
    <row r="48" spans="1:13" ht="17.25" customHeight="1">
      <c r="A48" s="2"/>
      <c r="B48" s="28" t="s">
        <v>32</v>
      </c>
      <c r="C48" s="28"/>
      <c r="D48" s="14" t="s">
        <v>30</v>
      </c>
      <c r="E48" s="15" t="s">
        <v>0</v>
      </c>
      <c r="F48" s="16">
        <f>F49</f>
        <v>2236100</v>
      </c>
      <c r="G48" s="17">
        <f t="shared" si="0"/>
        <v>0</v>
      </c>
      <c r="H48" s="3">
        <v>2236100</v>
      </c>
      <c r="I48" s="1"/>
      <c r="J48" s="1"/>
      <c r="K48" s="1"/>
      <c r="L48" s="1"/>
      <c r="M48" s="1"/>
    </row>
    <row r="49" spans="1:13" ht="17.25" customHeight="1">
      <c r="A49" s="2"/>
      <c r="B49" s="4"/>
      <c r="C49" s="18" t="s">
        <v>31</v>
      </c>
      <c r="D49" s="19" t="s">
        <v>30</v>
      </c>
      <c r="E49" s="20" t="s">
        <v>30</v>
      </c>
      <c r="F49" s="21">
        <v>2236100</v>
      </c>
      <c r="G49" s="22">
        <f t="shared" si="0"/>
        <v>0</v>
      </c>
      <c r="H49" s="11">
        <v>2236100</v>
      </c>
      <c r="I49" s="1"/>
      <c r="J49" s="1"/>
      <c r="K49" s="1"/>
      <c r="L49" s="1"/>
      <c r="M49" s="1"/>
    </row>
    <row r="50" spans="1:13" ht="17.25" customHeight="1">
      <c r="A50" s="2"/>
      <c r="B50" s="28" t="s">
        <v>29</v>
      </c>
      <c r="C50" s="28"/>
      <c r="D50" s="14" t="s">
        <v>23</v>
      </c>
      <c r="E50" s="15" t="s">
        <v>0</v>
      </c>
      <c r="F50" s="16">
        <f>SUM(F51:F54)</f>
        <v>249294800</v>
      </c>
      <c r="G50" s="17">
        <f t="shared" si="0"/>
        <v>30928300</v>
      </c>
      <c r="H50" s="3">
        <v>280223100</v>
      </c>
      <c r="I50" s="1"/>
      <c r="J50" s="1"/>
      <c r="K50" s="1"/>
      <c r="L50" s="1"/>
      <c r="M50" s="1"/>
    </row>
    <row r="51" spans="1:13" ht="17.25" customHeight="1">
      <c r="A51" s="2"/>
      <c r="B51" s="4"/>
      <c r="C51" s="18" t="s">
        <v>28</v>
      </c>
      <c r="D51" s="19" t="s">
        <v>23</v>
      </c>
      <c r="E51" s="20" t="s">
        <v>5</v>
      </c>
      <c r="F51" s="21"/>
      <c r="G51" s="22">
        <f t="shared" si="0"/>
        <v>5000000</v>
      </c>
      <c r="H51" s="11">
        <v>5000000</v>
      </c>
      <c r="I51" s="1"/>
      <c r="J51" s="1"/>
      <c r="K51" s="1"/>
      <c r="L51" s="1"/>
      <c r="M51" s="1"/>
    </row>
    <row r="52" spans="1:13" ht="17.25" customHeight="1">
      <c r="A52" s="2"/>
      <c r="B52" s="4"/>
      <c r="C52" s="18" t="s">
        <v>27</v>
      </c>
      <c r="D52" s="19" t="s">
        <v>23</v>
      </c>
      <c r="E52" s="20" t="s">
        <v>2</v>
      </c>
      <c r="F52" s="21">
        <v>22960300</v>
      </c>
      <c r="G52" s="22">
        <f t="shared" si="0"/>
        <v>-2043000</v>
      </c>
      <c r="H52" s="11">
        <v>20917300</v>
      </c>
      <c r="I52" s="1"/>
      <c r="J52" s="1"/>
      <c r="K52" s="1"/>
      <c r="L52" s="1"/>
      <c r="M52" s="1"/>
    </row>
    <row r="53" spans="1:13" ht="17.25" customHeight="1">
      <c r="A53" s="2"/>
      <c r="B53" s="4"/>
      <c r="C53" s="18" t="s">
        <v>26</v>
      </c>
      <c r="D53" s="19" t="s">
        <v>23</v>
      </c>
      <c r="E53" s="20" t="s">
        <v>25</v>
      </c>
      <c r="F53" s="21">
        <v>186128900</v>
      </c>
      <c r="G53" s="22">
        <f t="shared" si="0"/>
        <v>25705800</v>
      </c>
      <c r="H53" s="11">
        <v>211834700</v>
      </c>
      <c r="I53" s="1"/>
      <c r="J53" s="1"/>
      <c r="K53" s="1"/>
      <c r="L53" s="1"/>
      <c r="M53" s="1"/>
    </row>
    <row r="54" spans="1:13" ht="17.25" customHeight="1">
      <c r="A54" s="2"/>
      <c r="B54" s="4"/>
      <c r="C54" s="18" t="s">
        <v>24</v>
      </c>
      <c r="D54" s="19" t="s">
        <v>23</v>
      </c>
      <c r="E54" s="20" t="s">
        <v>22</v>
      </c>
      <c r="F54" s="21">
        <v>40205600</v>
      </c>
      <c r="G54" s="22">
        <f t="shared" si="0"/>
        <v>2265500</v>
      </c>
      <c r="H54" s="11">
        <v>42471100</v>
      </c>
      <c r="I54" s="1"/>
      <c r="J54" s="1"/>
      <c r="K54" s="1"/>
      <c r="L54" s="1"/>
      <c r="M54" s="1"/>
    </row>
    <row r="55" spans="1:13" ht="17.25" customHeight="1">
      <c r="A55" s="2"/>
      <c r="B55" s="28" t="s">
        <v>21</v>
      </c>
      <c r="C55" s="28"/>
      <c r="D55" s="14" t="s">
        <v>16</v>
      </c>
      <c r="E55" s="15" t="s">
        <v>0</v>
      </c>
      <c r="F55" s="16">
        <f>SUM(F56:F59)</f>
        <v>165983942</v>
      </c>
      <c r="G55" s="17">
        <f t="shared" si="0"/>
        <v>52411288.169999987</v>
      </c>
      <c r="H55" s="3">
        <v>218395230.16999999</v>
      </c>
      <c r="I55" s="1"/>
      <c r="J55" s="1"/>
      <c r="K55" s="1"/>
      <c r="L55" s="1"/>
      <c r="M55" s="1"/>
    </row>
    <row r="56" spans="1:13" ht="17.25" customHeight="1">
      <c r="A56" s="2"/>
      <c r="B56" s="4"/>
      <c r="C56" s="18" t="s">
        <v>20</v>
      </c>
      <c r="D56" s="19" t="s">
        <v>16</v>
      </c>
      <c r="E56" s="20" t="s">
        <v>5</v>
      </c>
      <c r="F56" s="21">
        <v>160845120</v>
      </c>
      <c r="G56" s="22">
        <f t="shared" si="0"/>
        <v>49966460.169999987</v>
      </c>
      <c r="H56" s="11">
        <v>210811580.16999999</v>
      </c>
      <c r="I56" s="1"/>
      <c r="J56" s="1"/>
      <c r="K56" s="1"/>
      <c r="L56" s="1"/>
      <c r="M56" s="1"/>
    </row>
    <row r="57" spans="1:13" ht="17.25" customHeight="1">
      <c r="A57" s="2"/>
      <c r="B57" s="4"/>
      <c r="C57" s="18" t="s">
        <v>19</v>
      </c>
      <c r="D57" s="19" t="s">
        <v>16</v>
      </c>
      <c r="E57" s="20" t="s">
        <v>11</v>
      </c>
      <c r="F57" s="21"/>
      <c r="G57" s="22">
        <f t="shared" si="0"/>
        <v>1970000</v>
      </c>
      <c r="H57" s="11">
        <v>1970000</v>
      </c>
      <c r="I57" s="1"/>
      <c r="J57" s="1"/>
      <c r="K57" s="1"/>
      <c r="L57" s="1"/>
      <c r="M57" s="1"/>
    </row>
    <row r="58" spans="1:13" ht="17.25" customHeight="1">
      <c r="A58" s="2"/>
      <c r="B58" s="4"/>
      <c r="C58" s="18" t="s">
        <v>18</v>
      </c>
      <c r="D58" s="19" t="s">
        <v>16</v>
      </c>
      <c r="E58" s="20" t="s">
        <v>2</v>
      </c>
      <c r="F58" s="21">
        <v>444422</v>
      </c>
      <c r="G58" s="22">
        <f t="shared" si="0"/>
        <v>290528</v>
      </c>
      <c r="H58" s="11">
        <v>734950</v>
      </c>
      <c r="I58" s="1"/>
      <c r="J58" s="1"/>
      <c r="K58" s="1"/>
      <c r="L58" s="1"/>
      <c r="M58" s="1"/>
    </row>
    <row r="59" spans="1:13" ht="17.25" customHeight="1">
      <c r="A59" s="2"/>
      <c r="B59" s="4"/>
      <c r="C59" s="18" t="s">
        <v>17</v>
      </c>
      <c r="D59" s="19" t="s">
        <v>16</v>
      </c>
      <c r="E59" s="20" t="s">
        <v>15</v>
      </c>
      <c r="F59" s="21">
        <v>4694400</v>
      </c>
      <c r="G59" s="22">
        <f t="shared" si="0"/>
        <v>184300</v>
      </c>
      <c r="H59" s="11">
        <v>4878700</v>
      </c>
      <c r="I59" s="1"/>
      <c r="J59" s="1"/>
      <c r="K59" s="1"/>
      <c r="L59" s="1"/>
      <c r="M59" s="1"/>
    </row>
    <row r="60" spans="1:13" ht="17.25" customHeight="1">
      <c r="A60" s="2"/>
      <c r="B60" s="28" t="s">
        <v>14</v>
      </c>
      <c r="C60" s="28"/>
      <c r="D60" s="14" t="s">
        <v>12</v>
      </c>
      <c r="E60" s="15" t="s">
        <v>0</v>
      </c>
      <c r="F60" s="16">
        <v>0</v>
      </c>
      <c r="G60" s="17">
        <f t="shared" si="0"/>
        <v>12000000</v>
      </c>
      <c r="H60" s="3">
        <v>12000000</v>
      </c>
      <c r="I60" s="1"/>
      <c r="J60" s="1"/>
      <c r="K60" s="1"/>
      <c r="L60" s="1"/>
      <c r="M60" s="1"/>
    </row>
    <row r="61" spans="1:13" ht="17.25" customHeight="1">
      <c r="A61" s="2"/>
      <c r="B61" s="4"/>
      <c r="C61" s="18" t="s">
        <v>13</v>
      </c>
      <c r="D61" s="19" t="s">
        <v>12</v>
      </c>
      <c r="E61" s="20" t="s">
        <v>11</v>
      </c>
      <c r="F61" s="21">
        <v>0</v>
      </c>
      <c r="G61" s="22">
        <f t="shared" si="0"/>
        <v>12000000</v>
      </c>
      <c r="H61" s="11">
        <v>12000000</v>
      </c>
      <c r="I61" s="1"/>
      <c r="J61" s="1"/>
      <c r="K61" s="1"/>
      <c r="L61" s="1"/>
      <c r="M61" s="1"/>
    </row>
    <row r="62" spans="1:13" ht="26.55" customHeight="1">
      <c r="A62" s="2"/>
      <c r="B62" s="28" t="s">
        <v>10</v>
      </c>
      <c r="C62" s="28"/>
      <c r="D62" s="14" t="s">
        <v>8</v>
      </c>
      <c r="E62" s="15" t="s">
        <v>0</v>
      </c>
      <c r="F62" s="16">
        <f>F63</f>
        <v>16880000</v>
      </c>
      <c r="G62" s="17">
        <f t="shared" si="0"/>
        <v>-3728000</v>
      </c>
      <c r="H62" s="3">
        <v>13152000</v>
      </c>
      <c r="I62" s="1"/>
      <c r="J62" s="1"/>
      <c r="K62" s="1"/>
      <c r="L62" s="1"/>
      <c r="M62" s="1"/>
    </row>
    <row r="63" spans="1:13" ht="26.55" customHeight="1">
      <c r="A63" s="2"/>
      <c r="B63" s="4"/>
      <c r="C63" s="18" t="s">
        <v>9</v>
      </c>
      <c r="D63" s="19" t="s">
        <v>8</v>
      </c>
      <c r="E63" s="20" t="s">
        <v>5</v>
      </c>
      <c r="F63" s="21">
        <v>16880000</v>
      </c>
      <c r="G63" s="22">
        <f t="shared" si="0"/>
        <v>-3728000</v>
      </c>
      <c r="H63" s="11">
        <v>13152000</v>
      </c>
      <c r="I63" s="1"/>
      <c r="J63" s="1"/>
      <c r="K63" s="1"/>
      <c r="L63" s="1"/>
      <c r="M63" s="1"/>
    </row>
    <row r="64" spans="1:13" ht="39.450000000000003" customHeight="1">
      <c r="A64" s="2"/>
      <c r="B64" s="28" t="s">
        <v>7</v>
      </c>
      <c r="C64" s="28"/>
      <c r="D64" s="14" t="s">
        <v>3</v>
      </c>
      <c r="E64" s="15" t="s">
        <v>0</v>
      </c>
      <c r="F64" s="16">
        <f>SUM(F65:F66)</f>
        <v>362706643</v>
      </c>
      <c r="G64" s="17">
        <f t="shared" si="0"/>
        <v>22147059.120000005</v>
      </c>
      <c r="H64" s="3">
        <v>384853702.12</v>
      </c>
      <c r="I64" s="1"/>
      <c r="J64" s="1"/>
      <c r="K64" s="1"/>
      <c r="L64" s="1"/>
      <c r="M64" s="1"/>
    </row>
    <row r="65" spans="1:13" ht="26.55" customHeight="1">
      <c r="A65" s="2"/>
      <c r="B65" s="4"/>
      <c r="C65" s="18" t="s">
        <v>6</v>
      </c>
      <c r="D65" s="19" t="s">
        <v>3</v>
      </c>
      <c r="E65" s="20" t="s">
        <v>5</v>
      </c>
      <c r="F65" s="21">
        <v>176041643</v>
      </c>
      <c r="G65" s="22">
        <f t="shared" si="0"/>
        <v>4257300</v>
      </c>
      <c r="H65" s="11">
        <v>180298943</v>
      </c>
      <c r="I65" s="1"/>
      <c r="J65" s="1"/>
      <c r="K65" s="1"/>
      <c r="L65" s="1"/>
      <c r="M65" s="1"/>
    </row>
    <row r="66" spans="1:13" ht="17.25" customHeight="1">
      <c r="A66" s="2"/>
      <c r="B66" s="4"/>
      <c r="C66" s="18" t="s">
        <v>4</v>
      </c>
      <c r="D66" s="19" t="s">
        <v>3</v>
      </c>
      <c r="E66" s="20" t="s">
        <v>2</v>
      </c>
      <c r="F66" s="21">
        <v>186665000</v>
      </c>
      <c r="G66" s="22">
        <f t="shared" si="0"/>
        <v>17889759.120000005</v>
      </c>
      <c r="H66" s="11">
        <v>204554759.12</v>
      </c>
      <c r="I66" s="1"/>
      <c r="J66" s="1"/>
      <c r="K66" s="1"/>
      <c r="L66" s="1"/>
      <c r="M66" s="1"/>
    </row>
    <row r="67" spans="1:13" ht="409.6" hidden="1" customHeight="1">
      <c r="A67" s="2"/>
      <c r="B67" s="23"/>
      <c r="C67" s="23"/>
      <c r="D67" s="24" t="s">
        <v>0</v>
      </c>
      <c r="E67" s="25" t="s">
        <v>0</v>
      </c>
      <c r="F67" s="11"/>
      <c r="G67" s="22">
        <f t="shared" si="0"/>
        <v>4761502580.4099998</v>
      </c>
      <c r="H67" s="11">
        <v>4761502580.4099998</v>
      </c>
      <c r="I67" s="1"/>
      <c r="J67" s="1"/>
      <c r="K67" s="1"/>
      <c r="L67" s="1"/>
      <c r="M67" s="1"/>
    </row>
    <row r="68" spans="1:13" ht="19.5" customHeight="1">
      <c r="A68" s="2"/>
      <c r="B68" s="26"/>
      <c r="C68" s="29" t="s">
        <v>1</v>
      </c>
      <c r="D68" s="29"/>
      <c r="E68" s="29"/>
      <c r="F68" s="27">
        <f>F11+F19+F21+F25+F32+F37+F39+F45+F48+F50+F55+F60+F62+F64</f>
        <v>4201664290</v>
      </c>
      <c r="G68" s="17">
        <f t="shared" si="0"/>
        <v>559838290.40999985</v>
      </c>
      <c r="H68" s="3">
        <v>4761502580.4099998</v>
      </c>
      <c r="I68" s="1"/>
      <c r="J68" s="1"/>
      <c r="K68" s="1"/>
      <c r="L68" s="1"/>
      <c r="M68" s="1"/>
    </row>
  </sheetData>
  <mergeCells count="24">
    <mergeCell ref="D1:H1"/>
    <mergeCell ref="C5:H5"/>
    <mergeCell ref="B7:C9"/>
    <mergeCell ref="D7:D9"/>
    <mergeCell ref="E7:E9"/>
    <mergeCell ref="H7:H9"/>
    <mergeCell ref="G7:G9"/>
    <mergeCell ref="D2:H2"/>
    <mergeCell ref="D3:H3"/>
    <mergeCell ref="B11:C11"/>
    <mergeCell ref="B19:C19"/>
    <mergeCell ref="B21:C21"/>
    <mergeCell ref="B25:C25"/>
    <mergeCell ref="B32:C32"/>
    <mergeCell ref="B37:C37"/>
    <mergeCell ref="B62:C62"/>
    <mergeCell ref="B64:C64"/>
    <mergeCell ref="C68:E68"/>
    <mergeCell ref="B39:C39"/>
    <mergeCell ref="B45:C45"/>
    <mergeCell ref="B48:C48"/>
    <mergeCell ref="B50:C50"/>
    <mergeCell ref="B55:C55"/>
    <mergeCell ref="B60:C60"/>
  </mergeCells>
  <printOptions horizontalCentered="1"/>
  <pageMargins left="0.39370078740157499" right="0" top="0.39370078740157499" bottom="0.39370078740157499" header="0.31496063461453899" footer="0.49999999249075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LarinaLO</cp:lastModifiedBy>
  <cp:lastPrinted>2021-11-09T09:57:12Z</cp:lastPrinted>
  <dcterms:created xsi:type="dcterms:W3CDTF">2021-11-09T09:29:49Z</dcterms:created>
  <dcterms:modified xsi:type="dcterms:W3CDTF">2021-11-11T05:58:06Z</dcterms:modified>
</cp:coreProperties>
</file>