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416" windowHeight="11016"/>
  </bookViews>
  <sheets>
    <sheet name="Бюджет" sheetId="1" r:id="rId1"/>
  </sheets>
  <definedNames>
    <definedName name="_xlnm.Print_Titles" localSheetId="0">Бюджет!$C:$I,Бюджет!$6:$9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8"/>
  <c r="G20"/>
  <c r="G21"/>
  <c r="G22"/>
  <c r="G24"/>
  <c r="G25"/>
  <c r="G26"/>
  <c r="G27"/>
  <c r="G28"/>
  <c r="G30"/>
  <c r="G31"/>
  <c r="G32"/>
  <c r="G33"/>
  <c r="G35"/>
  <c r="G37"/>
  <c r="G38"/>
  <c r="G39"/>
  <c r="G40"/>
  <c r="G41"/>
  <c r="G43"/>
  <c r="G44"/>
  <c r="G46"/>
  <c r="G48"/>
  <c r="G49"/>
  <c r="G50"/>
  <c r="G52"/>
  <c r="G53"/>
  <c r="G54"/>
  <c r="G55"/>
  <c r="G57"/>
  <c r="G58"/>
  <c r="G59"/>
  <c r="G60"/>
  <c r="G61"/>
  <c r="G10"/>
  <c r="F58"/>
  <c r="F56"/>
  <c r="G56" s="1"/>
  <c r="F51"/>
  <c r="G51" s="1"/>
  <c r="F47"/>
  <c r="G47" s="1"/>
  <c r="F45"/>
  <c r="G45" s="1"/>
  <c r="F42"/>
  <c r="G42" s="1"/>
  <c r="F36"/>
  <c r="G36" s="1"/>
  <c r="F34"/>
  <c r="G34" s="1"/>
  <c r="F29"/>
  <c r="G29" s="1"/>
  <c r="F23"/>
  <c r="G23" s="1"/>
  <c r="F19"/>
  <c r="G19" s="1"/>
  <c r="F17"/>
  <c r="G17" s="1"/>
  <c r="F10"/>
  <c r="F62" l="1"/>
  <c r="G62" s="1"/>
</calcChain>
</file>

<file path=xl/sharedStrings.xml><?xml version="1.0" encoding="utf-8"?>
<sst xmlns="http://schemas.openxmlformats.org/spreadsheetml/2006/main" count="169" uniqueCount="80">
  <si>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</si>
  <si>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</si>
  <si>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</si>
  <si>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</si>
  <si>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</si>
  <si>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</si>
  <si>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</si>
  <si>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</si>
  <si>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</si>
  <si>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</si>
  <si>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</si>
  <si>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</si>
  <si>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</si>
  <si>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</si>
  <si>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</si>
  <si>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</si>
  <si>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</si>
  <si>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</si>
  <si>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</si>
  <si>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</si>
  <si>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</si>
  <si>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</si>
  <si>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</si>
  <si>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</si>
  <si>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</si>
  <si>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</si>
  <si>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</si>
  <si>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</si>
  <si>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</si>
  <si>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</si>
  <si>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</si>
  <si>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</si>
  <si>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</si>
  <si>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</si>
  <si>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</si>
  <si>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</si>
  <si>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</si>
  <si>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</si>
  <si>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</si>
  <si>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</si>
  <si>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</si>
  <si>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</si>
  <si>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</si>
  <si>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</si>
  <si>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</si>
  <si>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</si>
  <si>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</si>
  <si>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</si>
  <si>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</si>
  <si>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</si>
  <si>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</si>
  <si>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</si>
  <si>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</si>
  <si>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</si>
  <si>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</si>
  <si>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</si>
  <si>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</si>
  <si>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</si>
  <si>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</si>
  <si>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</si>
  <si>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</si>
  <si>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</si>
  <si>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</si>
  <si>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</si>
  <si>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</si>
  <si>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</si>
  <si>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</si>
  <si>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2023 год</t>
  </si>
  <si>
    <t>Сумма на год</t>
  </si>
  <si>
    <t>Пр</t>
  </si>
  <si>
    <t>Рз</t>
  </si>
  <si>
    <t>Наименование показателя</t>
  </si>
  <si>
    <t>(рублей)</t>
  </si>
  <si>
    <t>2024 год</t>
  </si>
  <si>
    <t>к решению Думы Советского района</t>
  </si>
  <si>
    <t>от _____________ №</t>
  </si>
  <si>
    <t>Распределение бюджетных ассигнований по разделам и подразделам классификации расходов бюджета Советского района на плановый период 2023 и 2024 годов</t>
  </si>
  <si>
    <t>Приложение 8</t>
  </si>
  <si>
    <t>изменения</t>
  </si>
  <si>
    <t>сумма на год с учетом изменений</t>
  </si>
</sst>
</file>

<file path=xl/styles.xml><?xml version="1.0" encoding="utf-8"?>
<styleSheet xmlns="http://schemas.openxmlformats.org/spreadsheetml/2006/main">
  <numFmts count="5">
    <numFmt numFmtId="164" formatCode="#,##0.00_ ;[Red]\-#,##0.00\ "/>
    <numFmt numFmtId="165" formatCode="#,##0;[Red]\-#,##0"/>
    <numFmt numFmtId="166" formatCode="00"/>
    <numFmt numFmtId="167" formatCode="#,##0.00;[Red]\-#,##0.00;0.00"/>
    <numFmt numFmtId="168" formatCode="0000"/>
  </numFmts>
  <fonts count="10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165" fontId="1" fillId="0" borderId="5" xfId="0" applyNumberFormat="1" applyFont="1" applyFill="1" applyBorder="1" applyAlignment="1" applyProtection="1">
      <protection hidden="1"/>
    </xf>
    <xf numFmtId="166" fontId="1" fillId="0" borderId="5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167" fontId="1" fillId="0" borderId="2" xfId="0" applyNumberFormat="1" applyFont="1" applyFill="1" applyBorder="1" applyAlignment="1" applyProtection="1">
      <protection hidden="1"/>
    </xf>
    <xf numFmtId="167" fontId="1" fillId="0" borderId="4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Alignment="1" applyProtection="1">
      <alignment horizontal="left" vertical="center" wrapText="1"/>
      <protection hidden="1"/>
    </xf>
    <xf numFmtId="167" fontId="1" fillId="0" borderId="6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8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5" xfId="0" applyNumberFormat="1" applyFont="1" applyFill="1" applyBorder="1" applyAlignment="1" applyProtection="1">
      <protection hidden="1"/>
    </xf>
    <xf numFmtId="167" fontId="2" fillId="0" borderId="10" xfId="0" applyNumberFormat="1" applyFont="1" applyFill="1" applyBorder="1" applyAlignment="1" applyProtection="1">
      <protection hidden="1"/>
    </xf>
    <xf numFmtId="166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6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Continuous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 applyBorder="1" applyProtection="1"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vertical="center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2" xfId="0" applyNumberFormat="1" applyFont="1" applyFill="1" applyBorder="1" applyAlignment="1" applyProtection="1">
      <protection hidden="1"/>
    </xf>
    <xf numFmtId="164" fontId="0" fillId="0" borderId="0" xfId="0" applyNumberFormat="1"/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" xfId="0" applyNumberFormat="1" applyFont="1" applyFill="1" applyBorder="1" applyAlignment="1" applyProtection="1">
      <protection hidden="1"/>
    </xf>
    <xf numFmtId="167" fontId="7" fillId="0" borderId="8" xfId="0" applyNumberFormat="1" applyFont="1" applyFill="1" applyBorder="1" applyAlignment="1" applyProtection="1">
      <protection hidden="1"/>
    </xf>
    <xf numFmtId="167" fontId="7" fillId="0" borderId="6" xfId="0" applyNumberFormat="1" applyFont="1" applyFill="1" applyBorder="1" applyAlignment="1" applyProtection="1">
      <protection hidden="1"/>
    </xf>
    <xf numFmtId="167" fontId="7" fillId="0" borderId="4" xfId="0" applyNumberFormat="1" applyFont="1" applyFill="1" applyBorder="1" applyAlignment="1" applyProtection="1">
      <protection hidden="1"/>
    </xf>
    <xf numFmtId="167" fontId="6" fillId="0" borderId="10" xfId="0" applyNumberFormat="1" applyFont="1" applyFill="1" applyBorder="1" applyAlignment="1" applyProtection="1">
      <protection hidden="1"/>
    </xf>
    <xf numFmtId="167" fontId="6" fillId="0" borderId="5" xfId="0" applyNumberFormat="1" applyFont="1" applyFill="1" applyBorder="1" applyAlignment="1" applyProtection="1">
      <protection hidden="1"/>
    </xf>
    <xf numFmtId="0" fontId="9" fillId="0" borderId="0" xfId="0" applyFont="1"/>
    <xf numFmtId="0" fontId="9" fillId="0" borderId="0" xfId="0" applyFont="1" applyAlignment="1">
      <alignment horizontal="right"/>
    </xf>
    <xf numFmtId="168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NumberFormat="1" applyFont="1" applyFill="1" applyAlignment="1" applyProtection="1">
      <alignment horizontal="right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65"/>
  <sheetViews>
    <sheetView showGridLines="0" tabSelected="1" topLeftCell="C1" zoomScaleNormal="100" workbookViewId="0">
      <selection activeCell="N10" sqref="N10"/>
    </sheetView>
  </sheetViews>
  <sheetFormatPr defaultColWidth="9.109375" defaultRowHeight="13.2"/>
  <cols>
    <col min="1" max="2" width="0" hidden="1" customWidth="1"/>
    <col min="3" max="3" width="50.109375" customWidth="1"/>
    <col min="4" max="4" width="8.5546875" customWidth="1"/>
    <col min="5" max="5" width="9.5546875" customWidth="1"/>
    <col min="6" max="6" width="14.77734375" hidden="1" customWidth="1"/>
    <col min="7" max="7" width="14.6640625" customWidth="1"/>
    <col min="8" max="9" width="17.109375" customWidth="1"/>
    <col min="10" max="10" width="9.109375" customWidth="1"/>
  </cols>
  <sheetData>
    <row r="1" spans="1:10" ht="13.8">
      <c r="D1" s="62"/>
      <c r="E1" s="62"/>
      <c r="F1" s="62"/>
      <c r="G1" s="63" t="s">
        <v>77</v>
      </c>
      <c r="H1" s="63"/>
      <c r="I1" s="63"/>
    </row>
    <row r="2" spans="1:10" ht="13.8">
      <c r="D2" s="62"/>
      <c r="E2" s="62"/>
      <c r="F2" s="62"/>
      <c r="G2" s="63" t="s">
        <v>74</v>
      </c>
      <c r="H2" s="63"/>
      <c r="I2" s="63"/>
    </row>
    <row r="3" spans="1:10" ht="13.2" customHeight="1">
      <c r="A3" s="44"/>
      <c r="B3" s="43"/>
      <c r="C3" s="43"/>
      <c r="D3" s="67" t="s">
        <v>75</v>
      </c>
      <c r="E3" s="67"/>
      <c r="F3" s="67"/>
      <c r="G3" s="67"/>
      <c r="H3" s="67"/>
      <c r="I3" s="67"/>
      <c r="J3" s="43"/>
    </row>
    <row r="4" spans="1:10" ht="40.5" customHeight="1">
      <c r="A4" s="44"/>
      <c r="B4" s="43"/>
      <c r="C4" s="68" t="s">
        <v>76</v>
      </c>
      <c r="D4" s="69"/>
      <c r="E4" s="69"/>
      <c r="F4" s="69"/>
      <c r="G4" s="69"/>
      <c r="H4" s="69"/>
      <c r="I4" s="69"/>
      <c r="J4" s="43"/>
    </row>
    <row r="5" spans="1:10" ht="16.5" customHeight="1">
      <c r="A5" s="42"/>
      <c r="B5" s="36"/>
      <c r="C5" s="36"/>
      <c r="D5" s="36"/>
      <c r="E5" s="36"/>
      <c r="F5" s="36"/>
      <c r="G5" s="36"/>
      <c r="H5" s="36"/>
      <c r="I5" s="41" t="s">
        <v>72</v>
      </c>
      <c r="J5" s="36"/>
    </row>
    <row r="6" spans="1:10" ht="15.45" customHeight="1">
      <c r="A6" s="2"/>
      <c r="B6" s="70"/>
      <c r="C6" s="78" t="s">
        <v>71</v>
      </c>
      <c r="D6" s="78" t="s">
        <v>70</v>
      </c>
      <c r="E6" s="78" t="s">
        <v>69</v>
      </c>
      <c r="F6" s="40"/>
      <c r="G6" s="71" t="s">
        <v>68</v>
      </c>
      <c r="H6" s="72"/>
      <c r="I6" s="73"/>
      <c r="J6" s="1"/>
    </row>
    <row r="7" spans="1:10" ht="16.8" customHeight="1">
      <c r="A7" s="2"/>
      <c r="B7" s="70"/>
      <c r="C7" s="79"/>
      <c r="D7" s="79"/>
      <c r="E7" s="79"/>
      <c r="F7" s="40"/>
      <c r="G7" s="74" t="s">
        <v>67</v>
      </c>
      <c r="H7" s="75"/>
      <c r="I7" s="76" t="s">
        <v>73</v>
      </c>
      <c r="J7" s="1"/>
    </row>
    <row r="8" spans="1:10" ht="53.4" customHeight="1">
      <c r="A8" s="2"/>
      <c r="B8" s="54"/>
      <c r="C8" s="80"/>
      <c r="D8" s="80"/>
      <c r="E8" s="80"/>
      <c r="F8" s="52"/>
      <c r="G8" s="53" t="s">
        <v>78</v>
      </c>
      <c r="H8" s="55" t="s">
        <v>79</v>
      </c>
      <c r="I8" s="77"/>
      <c r="J8" s="1"/>
    </row>
    <row r="9" spans="1:10" ht="15.45" customHeight="1">
      <c r="A9" s="2"/>
      <c r="B9" s="39">
        <v>1</v>
      </c>
      <c r="C9" s="38">
        <v>1</v>
      </c>
      <c r="D9" s="37">
        <v>2</v>
      </c>
      <c r="E9" s="37">
        <v>3</v>
      </c>
      <c r="F9" s="40"/>
      <c r="G9" s="40">
        <v>4</v>
      </c>
      <c r="H9" s="37">
        <v>5</v>
      </c>
      <c r="I9" s="37">
        <v>6</v>
      </c>
      <c r="J9" s="1"/>
    </row>
    <row r="10" spans="1:10" ht="15" customHeight="1">
      <c r="A10" s="19"/>
      <c r="B10" s="64" t="s">
        <v>66</v>
      </c>
      <c r="C10" s="66"/>
      <c r="D10" s="35" t="s">
        <v>5</v>
      </c>
      <c r="E10" s="34" t="s">
        <v>0</v>
      </c>
      <c r="F10" s="49">
        <f>SUM(F11:F16)</f>
        <v>330871649</v>
      </c>
      <c r="G10" s="50">
        <f>H10-F10</f>
        <v>712621</v>
      </c>
      <c r="H10" s="33">
        <v>331584270</v>
      </c>
      <c r="I10" s="32">
        <v>347424171</v>
      </c>
      <c r="J10" s="1"/>
    </row>
    <row r="11" spans="1:10" ht="26.55" customHeight="1">
      <c r="A11" s="19"/>
      <c r="B11" s="25"/>
      <c r="C11" s="24" t="s">
        <v>65</v>
      </c>
      <c r="D11" s="23" t="s">
        <v>5</v>
      </c>
      <c r="E11" s="22" t="s">
        <v>15</v>
      </c>
      <c r="F11" s="45">
        <v>5145000</v>
      </c>
      <c r="G11" s="13">
        <f t="shared" ref="G11:G62" si="0">H11-F11</f>
        <v>150000</v>
      </c>
      <c r="H11" s="21">
        <v>5295000</v>
      </c>
      <c r="I11" s="20">
        <v>5295000</v>
      </c>
      <c r="J11" s="1"/>
    </row>
    <row r="12" spans="1:10" ht="39.450000000000003" customHeight="1">
      <c r="A12" s="19"/>
      <c r="B12" s="18"/>
      <c r="C12" s="24" t="s">
        <v>64</v>
      </c>
      <c r="D12" s="23" t="s">
        <v>5</v>
      </c>
      <c r="E12" s="22" t="s">
        <v>2</v>
      </c>
      <c r="F12" s="45">
        <v>20187000</v>
      </c>
      <c r="G12" s="13">
        <f t="shared" si="0"/>
        <v>1640500</v>
      </c>
      <c r="H12" s="21">
        <v>21827500</v>
      </c>
      <c r="I12" s="20">
        <v>21827500</v>
      </c>
      <c r="J12" s="1"/>
    </row>
    <row r="13" spans="1:10" ht="39.450000000000003" customHeight="1">
      <c r="A13" s="19"/>
      <c r="B13" s="18"/>
      <c r="C13" s="24" t="s">
        <v>63</v>
      </c>
      <c r="D13" s="23" t="s">
        <v>5</v>
      </c>
      <c r="E13" s="22" t="s">
        <v>22</v>
      </c>
      <c r="F13" s="45">
        <v>147003900</v>
      </c>
      <c r="G13" s="56">
        <f t="shared" si="0"/>
        <v>10363048</v>
      </c>
      <c r="H13" s="57">
        <v>157366948</v>
      </c>
      <c r="I13" s="58">
        <v>150861946</v>
      </c>
      <c r="J13" s="1"/>
    </row>
    <row r="14" spans="1:10" ht="15" customHeight="1">
      <c r="A14" s="19"/>
      <c r="B14" s="18"/>
      <c r="C14" s="24" t="s">
        <v>62</v>
      </c>
      <c r="D14" s="23" t="s">
        <v>5</v>
      </c>
      <c r="E14" s="22" t="s">
        <v>11</v>
      </c>
      <c r="F14" s="45">
        <v>11300</v>
      </c>
      <c r="G14" s="56">
        <f t="shared" si="0"/>
        <v>-5300</v>
      </c>
      <c r="H14" s="57">
        <v>6000</v>
      </c>
      <c r="I14" s="58">
        <v>31300</v>
      </c>
      <c r="J14" s="1"/>
    </row>
    <row r="15" spans="1:10" ht="39.450000000000003" customHeight="1">
      <c r="A15" s="19"/>
      <c r="B15" s="18"/>
      <c r="C15" s="24" t="s">
        <v>61</v>
      </c>
      <c r="D15" s="23" t="s">
        <v>5</v>
      </c>
      <c r="E15" s="22" t="s">
        <v>19</v>
      </c>
      <c r="F15" s="45">
        <v>66083840</v>
      </c>
      <c r="G15" s="56">
        <f t="shared" si="0"/>
        <v>1673200</v>
      </c>
      <c r="H15" s="57">
        <v>67757040</v>
      </c>
      <c r="I15" s="58">
        <v>64797600</v>
      </c>
      <c r="J15" s="1"/>
    </row>
    <row r="16" spans="1:10" ht="15" customHeight="1">
      <c r="A16" s="19"/>
      <c r="B16" s="31"/>
      <c r="C16" s="17" t="s">
        <v>60</v>
      </c>
      <c r="D16" s="16" t="s">
        <v>5</v>
      </c>
      <c r="E16" s="15" t="s">
        <v>8</v>
      </c>
      <c r="F16" s="45">
        <v>92440609</v>
      </c>
      <c r="G16" s="56">
        <f t="shared" si="0"/>
        <v>-13108827</v>
      </c>
      <c r="H16" s="59">
        <v>79331782</v>
      </c>
      <c r="I16" s="56">
        <v>104610825</v>
      </c>
      <c r="J16" s="1"/>
    </row>
    <row r="17" spans="1:10" ht="15" customHeight="1">
      <c r="A17" s="19"/>
      <c r="B17" s="64" t="s">
        <v>59</v>
      </c>
      <c r="C17" s="65"/>
      <c r="D17" s="29" t="s">
        <v>15</v>
      </c>
      <c r="E17" s="28" t="s">
        <v>0</v>
      </c>
      <c r="F17" s="47">
        <f>F18</f>
        <v>3368300</v>
      </c>
      <c r="G17" s="50">
        <f t="shared" si="0"/>
        <v>-50100</v>
      </c>
      <c r="H17" s="60">
        <v>3318200</v>
      </c>
      <c r="I17" s="61">
        <v>3434600</v>
      </c>
      <c r="J17" s="1"/>
    </row>
    <row r="18" spans="1:10" ht="15" customHeight="1">
      <c r="A18" s="19"/>
      <c r="B18" s="30"/>
      <c r="C18" s="17" t="s">
        <v>58</v>
      </c>
      <c r="D18" s="16" t="s">
        <v>15</v>
      </c>
      <c r="E18" s="15" t="s">
        <v>2</v>
      </c>
      <c r="F18" s="45">
        <v>3368300</v>
      </c>
      <c r="G18" s="56">
        <f t="shared" si="0"/>
        <v>-50100</v>
      </c>
      <c r="H18" s="59">
        <v>3318200</v>
      </c>
      <c r="I18" s="56">
        <v>3434600</v>
      </c>
      <c r="J18" s="1"/>
    </row>
    <row r="19" spans="1:10" ht="26.55" customHeight="1">
      <c r="A19" s="19"/>
      <c r="B19" s="64" t="s">
        <v>57</v>
      </c>
      <c r="C19" s="65"/>
      <c r="D19" s="29" t="s">
        <v>2</v>
      </c>
      <c r="E19" s="28" t="s">
        <v>0</v>
      </c>
      <c r="F19" s="47">
        <f>SUM(F20:F22)</f>
        <v>18655600</v>
      </c>
      <c r="G19" s="50">
        <f t="shared" si="0"/>
        <v>7092862</v>
      </c>
      <c r="H19" s="27">
        <v>25748462</v>
      </c>
      <c r="I19" s="26">
        <v>23944600</v>
      </c>
      <c r="J19" s="1"/>
    </row>
    <row r="20" spans="1:10" ht="15" customHeight="1">
      <c r="A20" s="19"/>
      <c r="B20" s="25"/>
      <c r="C20" s="24" t="s">
        <v>56</v>
      </c>
      <c r="D20" s="23" t="s">
        <v>2</v>
      </c>
      <c r="E20" s="22" t="s">
        <v>22</v>
      </c>
      <c r="F20" s="45">
        <v>6797200</v>
      </c>
      <c r="G20" s="13">
        <f t="shared" si="0"/>
        <v>96000</v>
      </c>
      <c r="H20" s="21">
        <v>6893200</v>
      </c>
      <c r="I20" s="20">
        <v>6893200</v>
      </c>
      <c r="J20" s="1"/>
    </row>
    <row r="21" spans="1:10" ht="26.55" customHeight="1">
      <c r="A21" s="19"/>
      <c r="B21" s="18"/>
      <c r="C21" s="24" t="s">
        <v>55</v>
      </c>
      <c r="D21" s="23" t="s">
        <v>2</v>
      </c>
      <c r="E21" s="22" t="s">
        <v>20</v>
      </c>
      <c r="F21" s="45">
        <v>11614100</v>
      </c>
      <c r="G21" s="13">
        <f t="shared" si="0"/>
        <v>7010562</v>
      </c>
      <c r="H21" s="21">
        <v>18624662</v>
      </c>
      <c r="I21" s="20">
        <v>16821700</v>
      </c>
      <c r="J21" s="1"/>
    </row>
    <row r="22" spans="1:10" ht="26.55" customHeight="1">
      <c r="A22" s="19"/>
      <c r="B22" s="31"/>
      <c r="C22" s="17" t="s">
        <v>54</v>
      </c>
      <c r="D22" s="16" t="s">
        <v>2</v>
      </c>
      <c r="E22" s="15" t="s">
        <v>3</v>
      </c>
      <c r="F22" s="45">
        <v>244300</v>
      </c>
      <c r="G22" s="13">
        <f t="shared" si="0"/>
        <v>-13700</v>
      </c>
      <c r="H22" s="14">
        <v>230600</v>
      </c>
      <c r="I22" s="13">
        <v>229700</v>
      </c>
      <c r="J22" s="1"/>
    </row>
    <row r="23" spans="1:10" ht="15" customHeight="1">
      <c r="A23" s="19"/>
      <c r="B23" s="64" t="s">
        <v>53</v>
      </c>
      <c r="C23" s="65"/>
      <c r="D23" s="29" t="s">
        <v>22</v>
      </c>
      <c r="E23" s="28" t="s">
        <v>0</v>
      </c>
      <c r="F23" s="47">
        <f>SUM(F24:F28)</f>
        <v>266718020</v>
      </c>
      <c r="G23" s="50">
        <f t="shared" si="0"/>
        <v>35353599.290000021</v>
      </c>
      <c r="H23" s="27">
        <v>302071619.29000002</v>
      </c>
      <c r="I23" s="26">
        <v>273563130</v>
      </c>
      <c r="J23" s="1"/>
    </row>
    <row r="24" spans="1:10" ht="15" customHeight="1">
      <c r="A24" s="19"/>
      <c r="B24" s="25"/>
      <c r="C24" s="24" t="s">
        <v>52</v>
      </c>
      <c r="D24" s="23" t="s">
        <v>22</v>
      </c>
      <c r="E24" s="22" t="s">
        <v>5</v>
      </c>
      <c r="F24" s="45">
        <v>9443100</v>
      </c>
      <c r="G24" s="13">
        <f t="shared" si="0"/>
        <v>15488400</v>
      </c>
      <c r="H24" s="21">
        <v>24931500</v>
      </c>
      <c r="I24" s="20">
        <v>11848500</v>
      </c>
      <c r="J24" s="1"/>
    </row>
    <row r="25" spans="1:10" ht="15" customHeight="1">
      <c r="A25" s="19"/>
      <c r="B25" s="18"/>
      <c r="C25" s="24" t="s">
        <v>51</v>
      </c>
      <c r="D25" s="23" t="s">
        <v>22</v>
      </c>
      <c r="E25" s="22" t="s">
        <v>11</v>
      </c>
      <c r="F25" s="45">
        <v>23417500</v>
      </c>
      <c r="G25" s="13">
        <f t="shared" si="0"/>
        <v>378700</v>
      </c>
      <c r="H25" s="21">
        <v>23796200</v>
      </c>
      <c r="I25" s="20">
        <v>23646600</v>
      </c>
      <c r="J25" s="1"/>
    </row>
    <row r="26" spans="1:10" ht="15" customHeight="1">
      <c r="A26" s="19"/>
      <c r="B26" s="18"/>
      <c r="C26" s="24" t="s">
        <v>50</v>
      </c>
      <c r="D26" s="23" t="s">
        <v>22</v>
      </c>
      <c r="E26" s="22" t="s">
        <v>29</v>
      </c>
      <c r="F26" s="45">
        <v>4183000</v>
      </c>
      <c r="G26" s="13">
        <f t="shared" si="0"/>
        <v>-101299</v>
      </c>
      <c r="H26" s="21">
        <v>4081701</v>
      </c>
      <c r="I26" s="20">
        <v>4081700</v>
      </c>
      <c r="J26" s="1"/>
    </row>
    <row r="27" spans="1:10" ht="15" customHeight="1">
      <c r="A27" s="19"/>
      <c r="B27" s="18"/>
      <c r="C27" s="24" t="s">
        <v>49</v>
      </c>
      <c r="D27" s="23" t="s">
        <v>22</v>
      </c>
      <c r="E27" s="22" t="s">
        <v>26</v>
      </c>
      <c r="F27" s="45">
        <v>11989000</v>
      </c>
      <c r="G27" s="13">
        <f t="shared" si="0"/>
        <v>892500</v>
      </c>
      <c r="H27" s="21">
        <v>12881500</v>
      </c>
      <c r="I27" s="20">
        <v>12881500</v>
      </c>
      <c r="J27" s="1"/>
    </row>
    <row r="28" spans="1:10" ht="15" customHeight="1">
      <c r="A28" s="19"/>
      <c r="B28" s="31"/>
      <c r="C28" s="17" t="s">
        <v>48</v>
      </c>
      <c r="D28" s="16" t="s">
        <v>22</v>
      </c>
      <c r="E28" s="15" t="s">
        <v>47</v>
      </c>
      <c r="F28" s="45">
        <v>217685420</v>
      </c>
      <c r="G28" s="56">
        <f t="shared" si="0"/>
        <v>18695298.289999992</v>
      </c>
      <c r="H28" s="14">
        <v>236380718.28999999</v>
      </c>
      <c r="I28" s="13">
        <v>221104830</v>
      </c>
      <c r="J28" s="1"/>
    </row>
    <row r="29" spans="1:10" ht="15" customHeight="1">
      <c r="A29" s="19"/>
      <c r="B29" s="64" t="s">
        <v>46</v>
      </c>
      <c r="C29" s="65"/>
      <c r="D29" s="29" t="s">
        <v>11</v>
      </c>
      <c r="E29" s="28" t="s">
        <v>0</v>
      </c>
      <c r="F29" s="47">
        <f>SUM(F30:F33)</f>
        <v>405365500</v>
      </c>
      <c r="G29" s="50">
        <f t="shared" si="0"/>
        <v>-64042278</v>
      </c>
      <c r="H29" s="27">
        <v>341323222</v>
      </c>
      <c r="I29" s="26">
        <v>162376750</v>
      </c>
      <c r="J29" s="1"/>
    </row>
    <row r="30" spans="1:10" ht="15" customHeight="1">
      <c r="A30" s="19"/>
      <c r="B30" s="25"/>
      <c r="C30" s="24" t="s">
        <v>45</v>
      </c>
      <c r="D30" s="23" t="s">
        <v>11</v>
      </c>
      <c r="E30" s="22" t="s">
        <v>5</v>
      </c>
      <c r="F30" s="45">
        <v>335151700</v>
      </c>
      <c r="G30" s="56">
        <f t="shared" si="0"/>
        <v>-64096270</v>
      </c>
      <c r="H30" s="21">
        <v>271055430</v>
      </c>
      <c r="I30" s="20">
        <v>68438550</v>
      </c>
      <c r="J30" s="1"/>
    </row>
    <row r="31" spans="1:10" ht="15" customHeight="1">
      <c r="A31" s="19"/>
      <c r="B31" s="18"/>
      <c r="C31" s="24" t="s">
        <v>44</v>
      </c>
      <c r="D31" s="23" t="s">
        <v>11</v>
      </c>
      <c r="E31" s="22" t="s">
        <v>15</v>
      </c>
      <c r="F31" s="45">
        <v>24190200</v>
      </c>
      <c r="G31" s="56">
        <f t="shared" si="0"/>
        <v>-4234849</v>
      </c>
      <c r="H31" s="21">
        <v>19955351</v>
      </c>
      <c r="I31" s="20">
        <v>41564600</v>
      </c>
      <c r="J31" s="1"/>
    </row>
    <row r="32" spans="1:10" ht="15" customHeight="1">
      <c r="A32" s="19"/>
      <c r="B32" s="18"/>
      <c r="C32" s="24" t="s">
        <v>43</v>
      </c>
      <c r="D32" s="23" t="s">
        <v>11</v>
      </c>
      <c r="E32" s="22" t="s">
        <v>2</v>
      </c>
      <c r="F32" s="45">
        <v>18942800</v>
      </c>
      <c r="G32" s="56">
        <f t="shared" si="0"/>
        <v>-118199</v>
      </c>
      <c r="H32" s="21">
        <v>18824601</v>
      </c>
      <c r="I32" s="20">
        <v>20916200</v>
      </c>
      <c r="J32" s="1"/>
    </row>
    <row r="33" spans="1:10" ht="26.55" customHeight="1">
      <c r="A33" s="19"/>
      <c r="B33" s="31"/>
      <c r="C33" s="17" t="s">
        <v>42</v>
      </c>
      <c r="D33" s="16" t="s">
        <v>11</v>
      </c>
      <c r="E33" s="15" t="s">
        <v>11</v>
      </c>
      <c r="F33" s="45">
        <v>27080800</v>
      </c>
      <c r="G33" s="56">
        <f t="shared" si="0"/>
        <v>4407040</v>
      </c>
      <c r="H33" s="14">
        <v>31487840</v>
      </c>
      <c r="I33" s="13">
        <v>31457400</v>
      </c>
      <c r="J33" s="1"/>
    </row>
    <row r="34" spans="1:10" ht="15" customHeight="1">
      <c r="A34" s="19"/>
      <c r="B34" s="64" t="s">
        <v>41</v>
      </c>
      <c r="C34" s="65"/>
      <c r="D34" s="29" t="s">
        <v>19</v>
      </c>
      <c r="E34" s="28" t="s">
        <v>0</v>
      </c>
      <c r="F34" s="47">
        <f>F35</f>
        <v>120900</v>
      </c>
      <c r="G34" s="50">
        <f t="shared" si="0"/>
        <v>-26900</v>
      </c>
      <c r="H34" s="27">
        <v>94000</v>
      </c>
      <c r="I34" s="26">
        <v>94000</v>
      </c>
      <c r="J34" s="1"/>
    </row>
    <row r="35" spans="1:10" ht="15" customHeight="1">
      <c r="A35" s="19"/>
      <c r="B35" s="30"/>
      <c r="C35" s="17" t="s">
        <v>40</v>
      </c>
      <c r="D35" s="16" t="s">
        <v>19</v>
      </c>
      <c r="E35" s="15" t="s">
        <v>11</v>
      </c>
      <c r="F35" s="45">
        <v>120900</v>
      </c>
      <c r="G35" s="13">
        <f t="shared" si="0"/>
        <v>-26900</v>
      </c>
      <c r="H35" s="14">
        <v>94000</v>
      </c>
      <c r="I35" s="13">
        <v>94000</v>
      </c>
      <c r="J35" s="1"/>
    </row>
    <row r="36" spans="1:10" ht="15" customHeight="1">
      <c r="A36" s="19"/>
      <c r="B36" s="64" t="s">
        <v>39</v>
      </c>
      <c r="C36" s="65"/>
      <c r="D36" s="29" t="s">
        <v>33</v>
      </c>
      <c r="E36" s="28" t="s">
        <v>0</v>
      </c>
      <c r="F36" s="47">
        <f>SUM(F37:F41)</f>
        <v>2144833500</v>
      </c>
      <c r="G36" s="50">
        <f t="shared" si="0"/>
        <v>111628100</v>
      </c>
      <c r="H36" s="27">
        <v>2256461600</v>
      </c>
      <c r="I36" s="26">
        <v>2258008900</v>
      </c>
      <c r="J36" s="1"/>
    </row>
    <row r="37" spans="1:10" ht="15" customHeight="1">
      <c r="A37" s="19"/>
      <c r="B37" s="25"/>
      <c r="C37" s="24" t="s">
        <v>38</v>
      </c>
      <c r="D37" s="23" t="s">
        <v>33</v>
      </c>
      <c r="E37" s="22" t="s">
        <v>5</v>
      </c>
      <c r="F37" s="45">
        <v>713393600</v>
      </c>
      <c r="G37" s="13">
        <f t="shared" si="0"/>
        <v>67308200</v>
      </c>
      <c r="H37" s="21">
        <v>780701800</v>
      </c>
      <c r="I37" s="20">
        <v>780701800</v>
      </c>
      <c r="J37" s="1"/>
    </row>
    <row r="38" spans="1:10" ht="15" customHeight="1">
      <c r="A38" s="19"/>
      <c r="B38" s="18"/>
      <c r="C38" s="24" t="s">
        <v>37</v>
      </c>
      <c r="D38" s="23" t="s">
        <v>33</v>
      </c>
      <c r="E38" s="22" t="s">
        <v>15</v>
      </c>
      <c r="F38" s="45">
        <v>1155460000</v>
      </c>
      <c r="G38" s="13">
        <f t="shared" si="0"/>
        <v>31753000</v>
      </c>
      <c r="H38" s="21">
        <v>1187213000</v>
      </c>
      <c r="I38" s="20">
        <v>1190025300</v>
      </c>
      <c r="J38" s="1"/>
    </row>
    <row r="39" spans="1:10" ht="15" customHeight="1">
      <c r="A39" s="19"/>
      <c r="B39" s="18"/>
      <c r="C39" s="24" t="s">
        <v>36</v>
      </c>
      <c r="D39" s="23" t="s">
        <v>33</v>
      </c>
      <c r="E39" s="22" t="s">
        <v>2</v>
      </c>
      <c r="F39" s="45">
        <v>148740000</v>
      </c>
      <c r="G39" s="13">
        <f t="shared" si="0"/>
        <v>7402200</v>
      </c>
      <c r="H39" s="21">
        <v>156142200</v>
      </c>
      <c r="I39" s="20">
        <v>156142200</v>
      </c>
      <c r="J39" s="1"/>
    </row>
    <row r="40" spans="1:10" ht="15" customHeight="1">
      <c r="A40" s="19"/>
      <c r="B40" s="18"/>
      <c r="C40" s="24" t="s">
        <v>35</v>
      </c>
      <c r="D40" s="23" t="s">
        <v>33</v>
      </c>
      <c r="E40" s="22" t="s">
        <v>33</v>
      </c>
      <c r="F40" s="45">
        <v>30780160</v>
      </c>
      <c r="G40" s="13">
        <f t="shared" si="0"/>
        <v>5507700</v>
      </c>
      <c r="H40" s="21">
        <v>36287860</v>
      </c>
      <c r="I40" s="20">
        <v>35022860</v>
      </c>
      <c r="J40" s="1"/>
    </row>
    <row r="41" spans="1:10" ht="15" customHeight="1">
      <c r="A41" s="19"/>
      <c r="B41" s="31"/>
      <c r="C41" s="17" t="s">
        <v>34</v>
      </c>
      <c r="D41" s="16" t="s">
        <v>33</v>
      </c>
      <c r="E41" s="15" t="s">
        <v>26</v>
      </c>
      <c r="F41" s="45">
        <v>96459740</v>
      </c>
      <c r="G41" s="13">
        <f t="shared" si="0"/>
        <v>-343000</v>
      </c>
      <c r="H41" s="14">
        <v>96116740</v>
      </c>
      <c r="I41" s="13">
        <v>96116740</v>
      </c>
      <c r="J41" s="1"/>
    </row>
    <row r="42" spans="1:10" ht="15" customHeight="1">
      <c r="A42" s="19"/>
      <c r="B42" s="64" t="s">
        <v>32</v>
      </c>
      <c r="C42" s="65"/>
      <c r="D42" s="29" t="s">
        <v>29</v>
      </c>
      <c r="E42" s="28" t="s">
        <v>0</v>
      </c>
      <c r="F42" s="47">
        <f>SUM(F43:F44)</f>
        <v>121612169</v>
      </c>
      <c r="G42" s="50">
        <f t="shared" si="0"/>
        <v>25909978.949999988</v>
      </c>
      <c r="H42" s="27">
        <v>147522147.94999999</v>
      </c>
      <c r="I42" s="26">
        <v>123415032</v>
      </c>
      <c r="J42" s="1"/>
    </row>
    <row r="43" spans="1:10" ht="15" customHeight="1">
      <c r="A43" s="19"/>
      <c r="B43" s="25"/>
      <c r="C43" s="24" t="s">
        <v>31</v>
      </c>
      <c r="D43" s="23" t="s">
        <v>29</v>
      </c>
      <c r="E43" s="22" t="s">
        <v>5</v>
      </c>
      <c r="F43" s="45">
        <v>110034369</v>
      </c>
      <c r="G43" s="13">
        <f t="shared" si="0"/>
        <v>22852317.950000003</v>
      </c>
      <c r="H43" s="21">
        <v>132886686.95</v>
      </c>
      <c r="I43" s="20">
        <v>110986832</v>
      </c>
      <c r="J43" s="1"/>
    </row>
    <row r="44" spans="1:10" ht="15" customHeight="1">
      <c r="A44" s="19"/>
      <c r="B44" s="31"/>
      <c r="C44" s="17" t="s">
        <v>30</v>
      </c>
      <c r="D44" s="16" t="s">
        <v>29</v>
      </c>
      <c r="E44" s="15" t="s">
        <v>22</v>
      </c>
      <c r="F44" s="45">
        <v>11577800</v>
      </c>
      <c r="G44" s="13">
        <f t="shared" si="0"/>
        <v>3057661</v>
      </c>
      <c r="H44" s="14">
        <v>14635461</v>
      </c>
      <c r="I44" s="13">
        <v>12428200</v>
      </c>
      <c r="J44" s="1"/>
    </row>
    <row r="45" spans="1:10" ht="15" customHeight="1">
      <c r="A45" s="19"/>
      <c r="B45" s="64" t="s">
        <v>28</v>
      </c>
      <c r="C45" s="65"/>
      <c r="D45" s="29" t="s">
        <v>26</v>
      </c>
      <c r="E45" s="28" t="s">
        <v>0</v>
      </c>
      <c r="F45" s="47">
        <f>F46</f>
        <v>2236100</v>
      </c>
      <c r="G45" s="50">
        <f t="shared" si="0"/>
        <v>0</v>
      </c>
      <c r="H45" s="27">
        <v>2236100</v>
      </c>
      <c r="I45" s="26">
        <v>2236100</v>
      </c>
      <c r="J45" s="1"/>
    </row>
    <row r="46" spans="1:10" ht="15" customHeight="1">
      <c r="A46" s="19"/>
      <c r="B46" s="30"/>
      <c r="C46" s="17" t="s">
        <v>27</v>
      </c>
      <c r="D46" s="16" t="s">
        <v>26</v>
      </c>
      <c r="E46" s="15" t="s">
        <v>26</v>
      </c>
      <c r="F46" s="45">
        <v>2236100</v>
      </c>
      <c r="G46" s="13">
        <f t="shared" si="0"/>
        <v>0</v>
      </c>
      <c r="H46" s="14">
        <v>2236100</v>
      </c>
      <c r="I46" s="13">
        <v>2236100</v>
      </c>
      <c r="J46" s="1"/>
    </row>
    <row r="47" spans="1:10" ht="15" customHeight="1">
      <c r="A47" s="19"/>
      <c r="B47" s="64" t="s">
        <v>25</v>
      </c>
      <c r="C47" s="65"/>
      <c r="D47" s="29" t="s">
        <v>20</v>
      </c>
      <c r="E47" s="28" t="s">
        <v>0</v>
      </c>
      <c r="F47" s="47">
        <f>SUM(F48:F50)</f>
        <v>246259100</v>
      </c>
      <c r="G47" s="50">
        <f t="shared" si="0"/>
        <v>2882150</v>
      </c>
      <c r="H47" s="27">
        <v>249141250</v>
      </c>
      <c r="I47" s="26">
        <v>239988900</v>
      </c>
      <c r="J47" s="1"/>
    </row>
    <row r="48" spans="1:10" ht="15" customHeight="1">
      <c r="A48" s="19"/>
      <c r="B48" s="25"/>
      <c r="C48" s="24" t="s">
        <v>24</v>
      </c>
      <c r="D48" s="23" t="s">
        <v>20</v>
      </c>
      <c r="E48" s="22" t="s">
        <v>2</v>
      </c>
      <c r="F48" s="45">
        <v>19950900</v>
      </c>
      <c r="G48" s="13">
        <f t="shared" si="0"/>
        <v>-3336600</v>
      </c>
      <c r="H48" s="21">
        <v>16614300</v>
      </c>
      <c r="I48" s="20">
        <v>16614300</v>
      </c>
      <c r="J48" s="1"/>
    </row>
    <row r="49" spans="1:10" ht="15" customHeight="1">
      <c r="A49" s="19"/>
      <c r="B49" s="18"/>
      <c r="C49" s="24" t="s">
        <v>23</v>
      </c>
      <c r="D49" s="23" t="s">
        <v>20</v>
      </c>
      <c r="E49" s="22" t="s">
        <v>22</v>
      </c>
      <c r="F49" s="45">
        <v>186037900</v>
      </c>
      <c r="G49" s="13">
        <f t="shared" si="0"/>
        <v>3569950</v>
      </c>
      <c r="H49" s="21">
        <v>189607850</v>
      </c>
      <c r="I49" s="20">
        <v>180734700</v>
      </c>
      <c r="J49" s="1"/>
    </row>
    <row r="50" spans="1:10" ht="15" customHeight="1">
      <c r="A50" s="19"/>
      <c r="B50" s="31"/>
      <c r="C50" s="17" t="s">
        <v>21</v>
      </c>
      <c r="D50" s="16" t="s">
        <v>20</v>
      </c>
      <c r="E50" s="15" t="s">
        <v>19</v>
      </c>
      <c r="F50" s="45">
        <v>40270300</v>
      </c>
      <c r="G50" s="13">
        <f t="shared" si="0"/>
        <v>2648800</v>
      </c>
      <c r="H50" s="14">
        <v>42919100</v>
      </c>
      <c r="I50" s="13">
        <v>42639900</v>
      </c>
      <c r="J50" s="1"/>
    </row>
    <row r="51" spans="1:10" ht="15" customHeight="1">
      <c r="A51" s="19"/>
      <c r="B51" s="64" t="s">
        <v>18</v>
      </c>
      <c r="C51" s="65"/>
      <c r="D51" s="29" t="s">
        <v>12</v>
      </c>
      <c r="E51" s="28" t="s">
        <v>0</v>
      </c>
      <c r="F51" s="47">
        <f>SUM(F52:F55)</f>
        <v>166300307</v>
      </c>
      <c r="G51" s="50">
        <f t="shared" si="0"/>
        <v>48977952.169999987</v>
      </c>
      <c r="H51" s="27">
        <v>215278259.16999999</v>
      </c>
      <c r="I51" s="26">
        <v>188605410</v>
      </c>
      <c r="J51" s="1"/>
    </row>
    <row r="52" spans="1:10" ht="15" customHeight="1">
      <c r="A52" s="19"/>
      <c r="B52" s="25"/>
      <c r="C52" s="24" t="s">
        <v>17</v>
      </c>
      <c r="D52" s="23" t="s">
        <v>12</v>
      </c>
      <c r="E52" s="22" t="s">
        <v>5</v>
      </c>
      <c r="F52" s="45">
        <v>161161485</v>
      </c>
      <c r="G52" s="13">
        <f t="shared" si="0"/>
        <v>47683124.169999987</v>
      </c>
      <c r="H52" s="21">
        <v>208844609.16999999</v>
      </c>
      <c r="I52" s="20">
        <v>183022710</v>
      </c>
      <c r="J52" s="1"/>
    </row>
    <row r="53" spans="1:10" ht="15" customHeight="1">
      <c r="A53" s="19"/>
      <c r="B53" s="18"/>
      <c r="C53" s="24" t="s">
        <v>16</v>
      </c>
      <c r="D53" s="23" t="s">
        <v>12</v>
      </c>
      <c r="E53" s="22" t="s">
        <v>15</v>
      </c>
      <c r="F53" s="45"/>
      <c r="G53" s="13">
        <f t="shared" si="0"/>
        <v>970000</v>
      </c>
      <c r="H53" s="21">
        <v>970000</v>
      </c>
      <c r="I53" s="20">
        <v>0</v>
      </c>
      <c r="J53" s="1"/>
    </row>
    <row r="54" spans="1:10" ht="15" customHeight="1">
      <c r="A54" s="19"/>
      <c r="B54" s="18"/>
      <c r="C54" s="24" t="s">
        <v>14</v>
      </c>
      <c r="D54" s="23" t="s">
        <v>12</v>
      </c>
      <c r="E54" s="22" t="s">
        <v>2</v>
      </c>
      <c r="F54" s="45">
        <v>444422</v>
      </c>
      <c r="G54" s="13">
        <f t="shared" si="0"/>
        <v>290528</v>
      </c>
      <c r="H54" s="21">
        <v>734950</v>
      </c>
      <c r="I54" s="20">
        <v>854000</v>
      </c>
      <c r="J54" s="1"/>
    </row>
    <row r="55" spans="1:10" ht="15" customHeight="1">
      <c r="A55" s="19"/>
      <c r="B55" s="31"/>
      <c r="C55" s="17" t="s">
        <v>13</v>
      </c>
      <c r="D55" s="16" t="s">
        <v>12</v>
      </c>
      <c r="E55" s="15" t="s">
        <v>11</v>
      </c>
      <c r="F55" s="45">
        <v>4694400</v>
      </c>
      <c r="G55" s="13">
        <f t="shared" si="0"/>
        <v>34300</v>
      </c>
      <c r="H55" s="14">
        <v>4728700</v>
      </c>
      <c r="I55" s="13">
        <v>4728700</v>
      </c>
      <c r="J55" s="1"/>
    </row>
    <row r="56" spans="1:10" ht="26.55" customHeight="1">
      <c r="A56" s="19"/>
      <c r="B56" s="64" t="s">
        <v>10</v>
      </c>
      <c r="C56" s="65"/>
      <c r="D56" s="29" t="s">
        <v>8</v>
      </c>
      <c r="E56" s="28" t="s">
        <v>0</v>
      </c>
      <c r="F56" s="47">
        <f>F57</f>
        <v>8580000</v>
      </c>
      <c r="G56" s="50">
        <f t="shared" si="0"/>
        <v>-2180000</v>
      </c>
      <c r="H56" s="27">
        <v>6400000</v>
      </c>
      <c r="I56" s="26">
        <v>0</v>
      </c>
      <c r="J56" s="1"/>
    </row>
    <row r="57" spans="1:10" ht="26.55" customHeight="1">
      <c r="A57" s="19"/>
      <c r="B57" s="30"/>
      <c r="C57" s="17" t="s">
        <v>9</v>
      </c>
      <c r="D57" s="16" t="s">
        <v>8</v>
      </c>
      <c r="E57" s="15" t="s">
        <v>5</v>
      </c>
      <c r="F57" s="45">
        <v>8580000</v>
      </c>
      <c r="G57" s="13">
        <f t="shared" si="0"/>
        <v>-2180000</v>
      </c>
      <c r="H57" s="14">
        <v>6400000</v>
      </c>
      <c r="I57" s="13">
        <v>0</v>
      </c>
      <c r="J57" s="1"/>
    </row>
    <row r="58" spans="1:10" ht="39.450000000000003" customHeight="1">
      <c r="A58" s="19"/>
      <c r="B58" s="64" t="s">
        <v>7</v>
      </c>
      <c r="C58" s="65"/>
      <c r="D58" s="29" t="s">
        <v>3</v>
      </c>
      <c r="E58" s="28" t="s">
        <v>0</v>
      </c>
      <c r="F58" s="47">
        <f>SUM(F59:F60)</f>
        <v>362706745</v>
      </c>
      <c r="G58" s="50">
        <f t="shared" si="0"/>
        <v>25693496</v>
      </c>
      <c r="H58" s="27">
        <v>388400241</v>
      </c>
      <c r="I58" s="26">
        <v>392771207</v>
      </c>
      <c r="J58" s="1"/>
    </row>
    <row r="59" spans="1:10" ht="39.450000000000003" customHeight="1">
      <c r="A59" s="19"/>
      <c r="B59" s="25"/>
      <c r="C59" s="24" t="s">
        <v>6</v>
      </c>
      <c r="D59" s="23" t="s">
        <v>3</v>
      </c>
      <c r="E59" s="22" t="s">
        <v>5</v>
      </c>
      <c r="F59" s="45">
        <v>176041745</v>
      </c>
      <c r="G59" s="13">
        <f t="shared" si="0"/>
        <v>4786996</v>
      </c>
      <c r="H59" s="21">
        <v>180828741</v>
      </c>
      <c r="I59" s="20">
        <v>185199707</v>
      </c>
      <c r="J59" s="1"/>
    </row>
    <row r="60" spans="1:10" ht="15" customHeight="1">
      <c r="A60" s="19"/>
      <c r="B60" s="18"/>
      <c r="C60" s="17" t="s">
        <v>4</v>
      </c>
      <c r="D60" s="16" t="s">
        <v>3</v>
      </c>
      <c r="E60" s="15" t="s">
        <v>2</v>
      </c>
      <c r="F60" s="45">
        <v>186665000</v>
      </c>
      <c r="G60" s="13">
        <f t="shared" si="0"/>
        <v>20906500</v>
      </c>
      <c r="H60" s="14">
        <v>207571500</v>
      </c>
      <c r="I60" s="13">
        <v>207571500</v>
      </c>
      <c r="J60" s="1"/>
    </row>
    <row r="61" spans="1:10" ht="409.6" hidden="1" customHeight="1">
      <c r="A61" s="2"/>
      <c r="B61" s="12"/>
      <c r="C61" s="11"/>
      <c r="D61" s="10" t="s">
        <v>0</v>
      </c>
      <c r="E61" s="9" t="s">
        <v>0</v>
      </c>
      <c r="F61" s="46"/>
      <c r="G61" s="13">
        <f t="shared" si="0"/>
        <v>4269579371.4099998</v>
      </c>
      <c r="H61" s="8">
        <v>4269579371.4099998</v>
      </c>
      <c r="I61" s="8">
        <v>4015862800</v>
      </c>
      <c r="J61" s="1"/>
    </row>
    <row r="62" spans="1:10" ht="19.5" customHeight="1">
      <c r="A62" s="2"/>
      <c r="B62" s="7"/>
      <c r="C62" s="6" t="s">
        <v>1</v>
      </c>
      <c r="D62" s="5"/>
      <c r="E62" s="4"/>
      <c r="F62" s="48">
        <f>F10+F17+F19+F23+F29+F34+F36+F42+F45+F47+F51+F56+F58</f>
        <v>4077627890</v>
      </c>
      <c r="G62" s="50">
        <f t="shared" si="0"/>
        <v>191951481.40999985</v>
      </c>
      <c r="H62" s="3">
        <v>4269579371.4099998</v>
      </c>
      <c r="I62" s="3">
        <v>4015862800</v>
      </c>
      <c r="J62" s="1"/>
    </row>
    <row r="65" spans="7:7">
      <c r="G65" s="51"/>
    </row>
  </sheetData>
  <mergeCells count="24">
    <mergeCell ref="C4:I4"/>
    <mergeCell ref="B6:B7"/>
    <mergeCell ref="G6:I6"/>
    <mergeCell ref="G7:H7"/>
    <mergeCell ref="I7:I8"/>
    <mergeCell ref="C6:C8"/>
    <mergeCell ref="D6:D8"/>
    <mergeCell ref="E6:E8"/>
    <mergeCell ref="G1:I1"/>
    <mergeCell ref="G2:I2"/>
    <mergeCell ref="B34:C34"/>
    <mergeCell ref="B58:C58"/>
    <mergeCell ref="B36:C36"/>
    <mergeCell ref="B42:C42"/>
    <mergeCell ref="B45:C45"/>
    <mergeCell ref="B47:C47"/>
    <mergeCell ref="B51:C51"/>
    <mergeCell ref="B56:C56"/>
    <mergeCell ref="B10:C10"/>
    <mergeCell ref="B17:C17"/>
    <mergeCell ref="B19:C19"/>
    <mergeCell ref="B23:C23"/>
    <mergeCell ref="B29:C29"/>
    <mergeCell ref="D3:I3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8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LarinaLO</cp:lastModifiedBy>
  <cp:lastPrinted>2021-11-11T09:50:13Z</cp:lastPrinted>
  <dcterms:created xsi:type="dcterms:W3CDTF">2021-11-09T10:15:36Z</dcterms:created>
  <dcterms:modified xsi:type="dcterms:W3CDTF">2021-11-11T09:55:38Z</dcterms:modified>
</cp:coreProperties>
</file>