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416" windowHeight="11016"/>
  </bookViews>
  <sheets>
    <sheet name="Бюджет" sheetId="1" r:id="rId1"/>
  </sheets>
  <externalReferences>
    <externalReference r:id="rId2"/>
  </externalReferences>
  <definedNames>
    <definedName name="_xlnm.Print_Titles" localSheetId="0">Бюджет!$C:$I,Бюджет!$6:$9</definedName>
  </definedNames>
  <calcPr calcId="125725"/>
</workbook>
</file>

<file path=xl/calcChain.xml><?xml version="1.0" encoding="utf-8"?>
<calcChain xmlns="http://schemas.openxmlformats.org/spreadsheetml/2006/main">
  <c r="G22" i="1"/>
  <c r="G61"/>
  <c r="G62"/>
  <c r="F60"/>
  <c r="G60" s="1"/>
  <c r="F59"/>
  <c r="G59" s="1"/>
  <c r="F57"/>
  <c r="G57" s="1"/>
  <c r="F55"/>
  <c r="G55" s="1"/>
  <c r="F54"/>
  <c r="G54" s="1"/>
  <c r="F53"/>
  <c r="F51"/>
  <c r="G51" s="1"/>
  <c r="F50"/>
  <c r="G50" s="1"/>
  <c r="F49"/>
  <c r="G49" s="1"/>
  <c r="F47"/>
  <c r="G47" s="1"/>
  <c r="F45"/>
  <c r="G45" s="1"/>
  <c r="F44"/>
  <c r="G44" s="1"/>
  <c r="F42"/>
  <c r="G42" s="1"/>
  <c r="F41"/>
  <c r="G41" s="1"/>
  <c r="F40"/>
  <c r="G40" s="1"/>
  <c r="F39"/>
  <c r="G39" s="1"/>
  <c r="F38"/>
  <c r="F35"/>
  <c r="G35" s="1"/>
  <c r="F36"/>
  <c r="G36" s="1"/>
  <c r="F34"/>
  <c r="G34" s="1"/>
  <c r="F33"/>
  <c r="G33" s="1"/>
  <c r="F32"/>
  <c r="G32" s="1"/>
  <c r="F31"/>
  <c r="G31" s="1"/>
  <c r="F29"/>
  <c r="G29" s="1"/>
  <c r="F28"/>
  <c r="G28" s="1"/>
  <c r="F27"/>
  <c r="G27" s="1"/>
  <c r="F26"/>
  <c r="G26" s="1"/>
  <c r="F25"/>
  <c r="G25" s="1"/>
  <c r="F23"/>
  <c r="G23" s="1"/>
  <c r="F21"/>
  <c r="G21" s="1"/>
  <c r="F20"/>
  <c r="F18"/>
  <c r="G18" s="1"/>
  <c r="F16"/>
  <c r="G16" s="1"/>
  <c r="F15"/>
  <c r="G15" s="1"/>
  <c r="F14"/>
  <c r="G14" s="1"/>
  <c r="F13"/>
  <c r="G13" s="1"/>
  <c r="F12"/>
  <c r="G12" s="1"/>
  <c r="F11"/>
  <c r="F43" l="1"/>
  <c r="G43" s="1"/>
  <c r="F46"/>
  <c r="G46" s="1"/>
  <c r="F56"/>
  <c r="G56" s="1"/>
  <c r="F19"/>
  <c r="G19" s="1"/>
  <c r="G20"/>
  <c r="F52"/>
  <c r="G52" s="1"/>
  <c r="F37"/>
  <c r="G37" s="1"/>
  <c r="F58"/>
  <c r="G58" s="1"/>
  <c r="F24"/>
  <c r="G24" s="1"/>
  <c r="F10"/>
  <c r="G10" s="1"/>
  <c r="G53"/>
  <c r="F17"/>
  <c r="G17" s="1"/>
  <c r="F48"/>
  <c r="G48" s="1"/>
  <c r="G38"/>
  <c r="F30"/>
  <c r="G30" s="1"/>
  <c r="G11"/>
</calcChain>
</file>

<file path=xl/sharedStrings.xml><?xml version="1.0" encoding="utf-8"?>
<sst xmlns="http://schemas.openxmlformats.org/spreadsheetml/2006/main" count="225" uniqueCount="80">
  <si>
    <t/>
  </si>
  <si>
    <t>Всего</t>
  </si>
  <si>
    <t>03</t>
  </si>
  <si>
    <t>14</t>
  </si>
  <si>
    <t>Прочие межбюджетные трансферты общего характера</t>
  </si>
  <si>
    <t>01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</si>
  <si>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</si>
  <si>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</si>
  <si>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13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</si>
  <si>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</si>
  <si>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</si>
  <si>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05</t>
  </si>
  <si>
    <t>11</t>
  </si>
  <si>
    <t>Другие вопросы в области физической культуры и спорта</t>
  </si>
  <si>
    <t>Спорт высших достижений</t>
  </si>
  <si>
    <t>Физическая культура</t>
  </si>
  <si>
    <t>ФИЗИЧЕСКАЯ КУЛЬТУРА И СПОРТ</t>
  </si>
  <si>
    <t>06</t>
  </si>
  <si>
    <t>10</t>
  </si>
  <si>
    <t>Другие вопросы в области социальной политики</t>
  </si>
  <si>
    <t>04</t>
  </si>
  <si>
    <t>Охрана семьи и детства</t>
  </si>
  <si>
    <t>Социальное обеспечение населения</t>
  </si>
  <si>
    <t>СОЦИАЛЬНАЯ ПОЛИТИКА</t>
  </si>
  <si>
    <t>09</t>
  </si>
  <si>
    <t>Другие вопросы в области здравоохранения</t>
  </si>
  <si>
    <t>ЗДРАВООХРАНЕНИЕ</t>
  </si>
  <si>
    <t>08</t>
  </si>
  <si>
    <t>Другие вопросы в области культуры, кинематографии</t>
  </si>
  <si>
    <t>Культура</t>
  </si>
  <si>
    <t>КУЛЬТУРА, КИНЕМАТОГРАФИЯ</t>
  </si>
  <si>
    <t>07</t>
  </si>
  <si>
    <t>Другие вопросы в области образования</t>
  </si>
  <si>
    <t>Молодежная политика</t>
  </si>
  <si>
    <t>Дополнительное образование детей</t>
  </si>
  <si>
    <t>02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</si>
  <si>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</si>
  <si>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</si>
  <si>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</si>
  <si>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</si>
  <si>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</si>
  <si>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</si>
  <si>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</si>
  <si>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</si>
  <si>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</si>
  <si>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</si>
  <si>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12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</si>
  <si>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</si>
  <si>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</si>
  <si>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</si>
  <si>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</si>
  <si>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</si>
  <si>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</si>
  <si>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</si>
  <si>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</si>
  <si>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Органы юстиции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</si>
  <si>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</si>
  <si>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</si>
  <si>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</si>
  <si>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</si>
  <si>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</si>
  <si>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</si>
  <si>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</si>
  <si>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</si>
  <si>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</si>
  <si>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</si>
  <si>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2023 год</t>
  </si>
  <si>
    <t>2022 год</t>
  </si>
  <si>
    <t>Сумма на год</t>
  </si>
  <si>
    <t>Пр</t>
  </si>
  <si>
    <t>Рз</t>
  </si>
  <si>
    <t>Наименование показателя</t>
  </si>
  <si>
    <t>(рублей)</t>
  </si>
  <si>
    <t>Распределение бюджетных ассигнований по разделам и подразделам классификации расходов бюджета Советского района на плановый период 2022 и 2023 годов</t>
  </si>
  <si>
    <t>Изменения</t>
  </si>
  <si>
    <t>Сумма на год с учетом изменеий</t>
  </si>
  <si>
    <t xml:space="preserve">Приложение 10                                                  </t>
  </si>
  <si>
    <t>к решению Думы Советского района</t>
  </si>
  <si>
    <t>от ___________ №</t>
  </si>
  <si>
    <t>Гражданская оборона</t>
  </si>
</sst>
</file>

<file path=xl/styles.xml><?xml version="1.0" encoding="utf-8"?>
<styleSheet xmlns="http://schemas.openxmlformats.org/spreadsheetml/2006/main">
  <numFmts count="6">
    <numFmt numFmtId="164" formatCode="#,##0.00_ ;[Red]\-#,##0.00\ "/>
    <numFmt numFmtId="165" formatCode="#,##0;[Red]\-#,##0"/>
    <numFmt numFmtId="166" formatCode="00"/>
    <numFmt numFmtId="167" formatCode="000\.00\.000\.0"/>
    <numFmt numFmtId="168" formatCode="#,##0.00;[Red]\-#,##0.00;0.00"/>
    <numFmt numFmtId="169" formatCode="0000"/>
  </numFmts>
  <fonts count="8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1" xfId="0" applyNumberFormat="1" applyFont="1" applyFill="1" applyBorder="1" applyAlignment="1" applyProtection="1">
      <alignment horizontal="center"/>
      <protection hidden="1"/>
    </xf>
    <xf numFmtId="164" fontId="2" fillId="0" borderId="2" xfId="0" applyNumberFormat="1" applyFont="1" applyFill="1" applyBorder="1" applyAlignment="1" applyProtection="1">
      <alignment vertical="center"/>
      <protection hidden="1"/>
    </xf>
    <xf numFmtId="0" fontId="2" fillId="0" borderId="4" xfId="0" applyNumberFormat="1" applyFont="1" applyFill="1" applyBorder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1" fillId="0" borderId="4" xfId="0" applyNumberFormat="1" applyFont="1" applyFill="1" applyBorder="1" applyAlignment="1" applyProtection="1">
      <protection hidden="1"/>
    </xf>
    <xf numFmtId="167" fontId="3" fillId="0" borderId="1" xfId="0" applyNumberFormat="1" applyFont="1" applyFill="1" applyBorder="1" applyAlignment="1" applyProtection="1">
      <alignment wrapText="1"/>
      <protection hidden="1"/>
    </xf>
    <xf numFmtId="168" fontId="1" fillId="0" borderId="2" xfId="0" applyNumberFormat="1" applyFont="1" applyFill="1" applyBorder="1" applyAlignment="1" applyProtection="1">
      <protection hidden="1"/>
    </xf>
    <xf numFmtId="168" fontId="1" fillId="0" borderId="4" xfId="0" applyNumberFormat="1" applyFont="1" applyFill="1" applyBorder="1" applyAlignment="1" applyProtection="1">
      <protection hidden="1"/>
    </xf>
    <xf numFmtId="166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69" fontId="1" fillId="0" borderId="4" xfId="0" applyNumberFormat="1" applyFont="1" applyFill="1" applyBorder="1" applyAlignment="1" applyProtection="1">
      <alignment horizontal="left" vertical="center" wrapText="1"/>
      <protection hidden="1"/>
    </xf>
    <xf numFmtId="169" fontId="2" fillId="0" borderId="4" xfId="0" applyNumberFormat="1" applyFont="1" applyFill="1" applyBorder="1" applyAlignment="1" applyProtection="1">
      <alignment horizontal="left" vertical="center" wrapText="1"/>
      <protection hidden="1"/>
    </xf>
    <xf numFmtId="0" fontId="1" fillId="0" borderId="0" xfId="0" applyNumberFormat="1" applyFont="1" applyFill="1" applyAlignment="1" applyProtection="1">
      <alignment horizontal="left" vertical="center" wrapText="1"/>
      <protection hidden="1"/>
    </xf>
    <xf numFmtId="168" fontId="1" fillId="0" borderId="6" xfId="0" applyNumberFormat="1" applyFont="1" applyFill="1" applyBorder="1" applyAlignment="1" applyProtection="1">
      <protection hidden="1"/>
    </xf>
    <xf numFmtId="168" fontId="1" fillId="0" borderId="7" xfId="0" applyNumberFormat="1" applyFont="1" applyFill="1" applyBorder="1" applyAlignment="1" applyProtection="1">
      <protection hidden="1"/>
    </xf>
    <xf numFmtId="166" fontId="1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169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9" fontId="2" fillId="0" borderId="8" xfId="0" applyNumberFormat="1" applyFont="1" applyFill="1" applyBorder="1" applyAlignment="1" applyProtection="1">
      <alignment horizontal="left" vertical="center" wrapText="1"/>
      <protection hidden="1"/>
    </xf>
    <xf numFmtId="168" fontId="2" fillId="0" borderId="5" xfId="0" applyNumberFormat="1" applyFont="1" applyFill="1" applyBorder="1" applyAlignment="1" applyProtection="1">
      <protection hidden="1"/>
    </xf>
    <xf numFmtId="168" fontId="2" fillId="0" borderId="9" xfId="0" applyNumberFormat="1" applyFont="1" applyFill="1" applyBorder="1" applyAlignment="1" applyProtection="1">
      <protection hidden="1"/>
    </xf>
    <xf numFmtId="166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169" fontId="2" fillId="0" borderId="9" xfId="0" applyNumberFormat="1" applyFont="1" applyFill="1" applyBorder="1" applyAlignment="1" applyProtection="1">
      <alignment horizontal="left" vertical="center" wrapText="1"/>
      <protection hidden="1"/>
    </xf>
    <xf numFmtId="169" fontId="2" fillId="0" borderId="7" xfId="0" applyNumberFormat="1" applyFont="1" applyFill="1" applyBorder="1" applyAlignment="1" applyProtection="1">
      <alignment horizontal="left" vertical="center" wrapText="1"/>
      <protection hidden="1"/>
    </xf>
    <xf numFmtId="168" fontId="2" fillId="0" borderId="6" xfId="0" applyNumberFormat="1" applyFont="1" applyFill="1" applyBorder="1" applyAlignment="1" applyProtection="1">
      <protection hidden="1"/>
    </xf>
    <xf numFmtId="168" fontId="2" fillId="0" borderId="7" xfId="0" applyNumberFormat="1" applyFont="1" applyFill="1" applyBorder="1" applyAlignment="1" applyProtection="1">
      <protection hidden="1"/>
    </xf>
    <xf numFmtId="166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protection hidden="1"/>
    </xf>
    <xf numFmtId="0" fontId="4" fillId="0" borderId="1" xfId="0" applyNumberFormat="1" applyFont="1" applyFill="1" applyBorder="1" applyAlignment="1" applyProtection="1">
      <alignment horizontal="centerContinuous"/>
      <protection hidden="1"/>
    </xf>
    <xf numFmtId="0" fontId="5" fillId="0" borderId="6" xfId="0" applyNumberFormat="1" applyFont="1" applyFill="1" applyBorder="1" applyAlignment="1" applyProtection="1">
      <alignment horizontal="center" vertical="center"/>
      <protection hidden="1"/>
    </xf>
    <xf numFmtId="0" fontId="5" fillId="0" borderId="7" xfId="0" applyNumberFormat="1" applyFont="1" applyFill="1" applyBorder="1" applyAlignment="1" applyProtection="1">
      <alignment horizontal="center" vertical="center"/>
      <protection hidden="1"/>
    </xf>
    <xf numFmtId="0" fontId="6" fillId="0" borderId="7" xfId="0" applyNumberFormat="1" applyFont="1" applyFill="1" applyBorder="1" applyAlignment="1" applyProtection="1">
      <alignment horizontal="centerContinuous"/>
      <protection hidden="1"/>
    </xf>
    <xf numFmtId="0" fontId="4" fillId="0" borderId="1" xfId="0" applyNumberFormat="1" applyFont="1" applyFill="1" applyBorder="1" applyAlignment="1" applyProtection="1">
      <alignment horizontal="centerContinuous" vertical="top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NumberFormat="1" applyFont="1" applyFill="1" applyAlignment="1" applyProtection="1">
      <protection hidden="1"/>
    </xf>
    <xf numFmtId="0" fontId="5" fillId="0" borderId="10" xfId="0" applyNumberFormat="1" applyFont="1" applyFill="1" applyBorder="1" applyAlignment="1" applyProtection="1">
      <alignment horizontal="right"/>
      <protection hidden="1"/>
    </xf>
    <xf numFmtId="0" fontId="1" fillId="0" borderId="0" xfId="0" applyFont="1" applyProtection="1">
      <protection hidden="1"/>
    </xf>
    <xf numFmtId="0" fontId="1" fillId="0" borderId="0" xfId="0" applyFont="1" applyFill="1" applyProtection="1">
      <protection hidden="1"/>
    </xf>
    <xf numFmtId="0" fontId="1" fillId="0" borderId="0" xfId="0" applyFont="1" applyFill="1" applyBorder="1" applyProtection="1">
      <protection hidden="1"/>
    </xf>
    <xf numFmtId="0" fontId="5" fillId="0" borderId="4" xfId="0" applyNumberFormat="1" applyFont="1" applyFill="1" applyBorder="1" applyAlignment="1" applyProtection="1">
      <alignment horizontal="center" vertical="center"/>
      <protection hidden="1"/>
    </xf>
    <xf numFmtId="4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49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4" fontId="0" fillId="0" borderId="0" xfId="0" applyNumberFormat="1"/>
    <xf numFmtId="0" fontId="5" fillId="0" borderId="0" xfId="0" applyFont="1" applyFill="1" applyProtection="1">
      <protection hidden="1"/>
    </xf>
    <xf numFmtId="0" fontId="7" fillId="0" borderId="0" xfId="0" applyFont="1" applyProtection="1">
      <protection hidden="1"/>
    </xf>
    <xf numFmtId="169" fontId="1" fillId="0" borderId="2" xfId="0" applyNumberFormat="1" applyFont="1" applyFill="1" applyBorder="1" applyAlignment="1" applyProtection="1">
      <alignment horizontal="left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left" vertical="center" wrapText="1"/>
      <protection hidden="1"/>
    </xf>
    <xf numFmtId="0" fontId="1" fillId="0" borderId="2" xfId="0" applyNumberFormat="1" applyFont="1" applyFill="1" applyBorder="1" applyAlignment="1" applyProtection="1">
      <protection hidden="1"/>
    </xf>
    <xf numFmtId="166" fontId="1" fillId="0" borderId="2" xfId="0" applyNumberFormat="1" applyFont="1" applyFill="1" applyBorder="1" applyAlignment="1" applyProtection="1">
      <protection hidden="1"/>
    </xf>
    <xf numFmtId="4" fontId="1" fillId="0" borderId="2" xfId="0" applyNumberFormat="1" applyFont="1" applyFill="1" applyBorder="1" applyAlignment="1" applyProtection="1">
      <protection hidden="1"/>
    </xf>
    <xf numFmtId="165" fontId="1" fillId="0" borderId="2" xfId="0" applyNumberFormat="1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4" fontId="2" fillId="0" borderId="2" xfId="0" applyNumberFormat="1" applyFont="1" applyFill="1" applyBorder="1" applyAlignment="1" applyProtection="1">
      <alignment horizontal="center" vertical="center"/>
      <protection hidden="1"/>
    </xf>
    <xf numFmtId="4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9" fontId="2" fillId="0" borderId="2" xfId="0" applyNumberFormat="1" applyFont="1" applyFill="1" applyBorder="1" applyAlignment="1" applyProtection="1">
      <alignment horizontal="left" vertical="center" wrapText="1"/>
      <protection hidden="1"/>
    </xf>
    <xf numFmtId="169" fontId="2" fillId="0" borderId="9" xfId="0" applyNumberFormat="1" applyFont="1" applyFill="1" applyBorder="1" applyAlignment="1" applyProtection="1">
      <alignment horizontal="left" vertical="center" wrapText="1"/>
      <protection hidden="1"/>
    </xf>
    <xf numFmtId="169" fontId="2" fillId="0" borderId="7" xfId="0" applyNumberFormat="1" applyFont="1" applyFill="1" applyBorder="1" applyAlignment="1" applyProtection="1">
      <alignment horizontal="left" vertical="center" wrapText="1"/>
      <protection hidden="1"/>
    </xf>
    <xf numFmtId="0" fontId="5" fillId="0" borderId="0" xfId="0" applyNumberFormat="1" applyFont="1" applyFill="1" applyAlignment="1" applyProtection="1">
      <alignment horizontal="right" wrapText="1"/>
      <protection hidden="1"/>
    </xf>
    <xf numFmtId="0" fontId="6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4" xfId="0" applyNumberFormat="1" applyFont="1" applyFill="1" applyBorder="1" applyAlignment="1" applyProtection="1">
      <alignment horizontal="center"/>
      <protection hidden="1"/>
    </xf>
    <xf numFmtId="0" fontId="5" fillId="0" borderId="2" xfId="0" applyNumberFormat="1" applyFont="1" applyFill="1" applyBorder="1" applyAlignment="1" applyProtection="1">
      <alignment horizontal="center" vertical="center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0" applyNumberFormat="1" applyFont="1" applyFill="1" applyBorder="1" applyAlignment="1" applyProtection="1">
      <alignment horizontal="center" vertical="center"/>
      <protection hidden="1"/>
    </xf>
    <xf numFmtId="0" fontId="5" fillId="0" borderId="3" xfId="0" applyNumberFormat="1" applyFont="1" applyFill="1" applyBorder="1" applyAlignment="1" applyProtection="1">
      <alignment horizontal="center" vertical="center"/>
      <protection hidden="1"/>
    </xf>
    <xf numFmtId="0" fontId="5" fillId="0" borderId="1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Alignment="1" applyProtection="1">
      <alignment horizontal="right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bud\&#1055;&#1056;&#1048;&#1050;&#1040;&#1047;&#1067;%20&#1048;%20&#1055;&#1048;&#1057;&#1068;&#1052;&#1040;\2019\&#1055;&#1056;&#1054;&#1045;&#1050;&#1058;%20&#1041;&#1070;&#1044;&#1046;&#1045;&#1058;&#1040;%20&#1085;&#1072;%202020-2022\&#1055;&#1056;&#1054;&#1045;&#1050;&#1058;%20&#1074;%20&#1089;&#1090;&#1088;&#1091;&#1082;&#1090;&#1091;&#1088;&#1080;&#1088;&#1086;&#1074;&#1072;&#1085;&#1085;&#1086;&#1084;%20&#1074;&#1080;&#1076;&#1077;\11.%20&#1055;&#1088;&#1080;&#1083;%2010%20&#1056;&#1072;&#1089;&#1087;&#1088;&#1077;&#1076;&#1077;&#1083;&#1077;&#1085;&#1080;&#1077;%20&#1041;&#1040;%20&#1087;&#1086;%20&#1056;&#1079;,%20&#1055;&#1088;%20&#1085;&#1072;%202021-202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Бюджет"/>
    </sheetNames>
    <sheetDataSet>
      <sheetData sheetId="0">
        <row r="14">
          <cell r="I14">
            <v>4610000</v>
          </cell>
        </row>
        <row r="15">
          <cell r="I15">
            <v>20638900</v>
          </cell>
        </row>
        <row r="16">
          <cell r="I16">
            <v>140301200</v>
          </cell>
        </row>
        <row r="17">
          <cell r="I17">
            <v>89100</v>
          </cell>
        </row>
        <row r="18">
          <cell r="I18">
            <v>55160600</v>
          </cell>
        </row>
        <row r="19">
          <cell r="I19">
            <v>167754700</v>
          </cell>
        </row>
        <row r="21">
          <cell r="I21">
            <v>3186400</v>
          </cell>
        </row>
        <row r="23">
          <cell r="I23">
            <v>5918500</v>
          </cell>
        </row>
        <row r="24">
          <cell r="I24">
            <v>9786300</v>
          </cell>
        </row>
        <row r="25">
          <cell r="I25">
            <v>233000</v>
          </cell>
        </row>
        <row r="27">
          <cell r="I27">
            <v>9847600</v>
          </cell>
        </row>
        <row r="28">
          <cell r="I28">
            <v>20078000</v>
          </cell>
        </row>
        <row r="29">
          <cell r="I29">
            <v>7201100</v>
          </cell>
        </row>
        <row r="30">
          <cell r="I30">
            <v>11835000</v>
          </cell>
        </row>
        <row r="31">
          <cell r="I31">
            <v>242609700</v>
          </cell>
        </row>
        <row r="33">
          <cell r="I33">
            <v>552775700</v>
          </cell>
        </row>
        <row r="34">
          <cell r="I34">
            <v>65341600</v>
          </cell>
        </row>
        <row r="35">
          <cell r="I35">
            <v>21877700</v>
          </cell>
        </row>
        <row r="36">
          <cell r="I36">
            <v>23453800</v>
          </cell>
        </row>
        <row r="38">
          <cell r="I38">
            <v>120600</v>
          </cell>
        </row>
        <row r="40">
          <cell r="I40">
            <v>765422400</v>
          </cell>
        </row>
        <row r="41">
          <cell r="I41">
            <v>1092120000</v>
          </cell>
        </row>
        <row r="42">
          <cell r="I42">
            <v>147715200</v>
          </cell>
        </row>
        <row r="43">
          <cell r="I43">
            <v>27126760</v>
          </cell>
        </row>
        <row r="44">
          <cell r="I44">
            <v>89477860</v>
          </cell>
        </row>
        <row r="46">
          <cell r="I46">
            <v>105157000</v>
          </cell>
        </row>
        <row r="47">
          <cell r="I47">
            <v>11842420</v>
          </cell>
        </row>
        <row r="49">
          <cell r="I49">
            <v>2236100</v>
          </cell>
        </row>
        <row r="51">
          <cell r="I51">
            <v>18942600</v>
          </cell>
        </row>
        <row r="52">
          <cell r="I52">
            <v>169298500</v>
          </cell>
        </row>
        <row r="53">
          <cell r="I53">
            <v>39761350</v>
          </cell>
        </row>
        <row r="55">
          <cell r="I55">
            <v>151367980</v>
          </cell>
        </row>
        <row r="56">
          <cell r="I56">
            <v>654400</v>
          </cell>
        </row>
        <row r="57">
          <cell r="I57">
            <v>4752030</v>
          </cell>
        </row>
        <row r="59">
          <cell r="I59">
            <v>4882200</v>
          </cell>
        </row>
        <row r="61">
          <cell r="I61">
            <v>161353500</v>
          </cell>
        </row>
        <row r="62">
          <cell r="I62">
            <v>184472200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O64"/>
  <sheetViews>
    <sheetView showGridLines="0" tabSelected="1" topLeftCell="C10" zoomScaleNormal="100" workbookViewId="0">
      <selection activeCell="E25" sqref="E25"/>
    </sheetView>
  </sheetViews>
  <sheetFormatPr defaultColWidth="9.109375" defaultRowHeight="13.2"/>
  <cols>
    <col min="1" max="2" width="0" hidden="1" customWidth="1"/>
    <col min="3" max="3" width="50.109375" customWidth="1"/>
    <col min="4" max="4" width="8.5546875" customWidth="1"/>
    <col min="5" max="5" width="9.5546875" customWidth="1"/>
    <col min="6" max="6" width="16.21875" hidden="1" customWidth="1"/>
    <col min="7" max="7" width="15.44140625" customWidth="1"/>
    <col min="8" max="8" width="17.44140625" customWidth="1"/>
    <col min="9" max="9" width="16.6640625" customWidth="1"/>
    <col min="10" max="15" width="0" hidden="1" customWidth="1"/>
  </cols>
  <sheetData>
    <row r="1" spans="1:15" ht="19.2" customHeight="1">
      <c r="A1" s="45"/>
      <c r="B1" s="44"/>
      <c r="C1" s="53"/>
      <c r="D1" s="70" t="s">
        <v>76</v>
      </c>
      <c r="E1" s="70"/>
      <c r="F1" s="70"/>
      <c r="G1" s="70"/>
      <c r="H1" s="70"/>
      <c r="I1" s="70"/>
      <c r="J1" s="54"/>
      <c r="K1" s="53"/>
      <c r="L1" s="44"/>
      <c r="M1" s="44"/>
      <c r="N1" s="44"/>
      <c r="O1" s="44"/>
    </row>
    <row r="2" spans="1:15" ht="15.6" customHeight="1">
      <c r="A2" s="45"/>
      <c r="B2" s="44"/>
      <c r="C2" s="78" t="s">
        <v>77</v>
      </c>
      <c r="D2" s="78"/>
      <c r="E2" s="78"/>
      <c r="F2" s="78"/>
      <c r="G2" s="78"/>
      <c r="H2" s="78"/>
      <c r="I2" s="78"/>
      <c r="J2" s="54"/>
      <c r="K2" s="53"/>
      <c r="L2" s="44"/>
      <c r="M2" s="44"/>
      <c r="N2" s="44"/>
      <c r="O2" s="44"/>
    </row>
    <row r="3" spans="1:15" ht="16.8" customHeight="1">
      <c r="A3" s="45"/>
      <c r="B3" s="44"/>
      <c r="C3" s="78" t="s">
        <v>78</v>
      </c>
      <c r="D3" s="78"/>
      <c r="E3" s="78"/>
      <c r="F3" s="78"/>
      <c r="G3" s="78"/>
      <c r="H3" s="78"/>
      <c r="I3" s="78"/>
      <c r="J3" s="54"/>
      <c r="K3" s="53"/>
      <c r="L3" s="44"/>
      <c r="M3" s="44"/>
      <c r="N3" s="44"/>
      <c r="O3" s="44"/>
    </row>
    <row r="4" spans="1:15" ht="40.5" customHeight="1">
      <c r="A4" s="45"/>
      <c r="B4" s="44"/>
      <c r="C4" s="71" t="s">
        <v>73</v>
      </c>
      <c r="D4" s="71"/>
      <c r="E4" s="71"/>
      <c r="F4" s="71"/>
      <c r="G4" s="71"/>
      <c r="H4" s="71"/>
      <c r="I4" s="71"/>
      <c r="J4" s="71"/>
      <c r="K4" s="71"/>
      <c r="L4" s="44"/>
      <c r="M4" s="44"/>
      <c r="N4" s="44"/>
      <c r="O4" s="44"/>
    </row>
    <row r="5" spans="1:15" ht="16.5" customHeight="1">
      <c r="A5" s="43"/>
      <c r="B5" s="33"/>
      <c r="C5" s="33"/>
      <c r="D5" s="33"/>
      <c r="E5" s="33"/>
      <c r="F5" s="33"/>
      <c r="G5" s="33"/>
      <c r="H5" s="33"/>
      <c r="I5" s="42" t="s">
        <v>72</v>
      </c>
      <c r="J5" s="33"/>
      <c r="K5" s="41" t="s">
        <v>72</v>
      </c>
      <c r="L5" s="33"/>
      <c r="M5" s="33"/>
      <c r="N5" s="33"/>
      <c r="O5" s="33"/>
    </row>
    <row r="6" spans="1:15" ht="15.45" customHeight="1">
      <c r="A6" s="2"/>
      <c r="B6" s="72"/>
      <c r="C6" s="73" t="s">
        <v>71</v>
      </c>
      <c r="D6" s="73" t="s">
        <v>70</v>
      </c>
      <c r="E6" s="73" t="s">
        <v>69</v>
      </c>
      <c r="F6" s="46"/>
      <c r="G6" s="75" t="s">
        <v>68</v>
      </c>
      <c r="H6" s="76"/>
      <c r="I6" s="77"/>
      <c r="J6" s="34"/>
      <c r="K6" s="2" t="s">
        <v>0</v>
      </c>
      <c r="L6" s="1"/>
      <c r="M6" s="1"/>
      <c r="N6" s="1"/>
      <c r="O6" s="1"/>
    </row>
    <row r="7" spans="1:15" ht="22.8" customHeight="1">
      <c r="A7" s="2"/>
      <c r="B7" s="72"/>
      <c r="C7" s="73"/>
      <c r="D7" s="73"/>
      <c r="E7" s="73"/>
      <c r="F7" s="46"/>
      <c r="G7" s="75" t="s">
        <v>67</v>
      </c>
      <c r="H7" s="77"/>
      <c r="I7" s="74" t="s">
        <v>66</v>
      </c>
      <c r="J7" s="34"/>
      <c r="K7" s="2" t="s">
        <v>0</v>
      </c>
      <c r="L7" s="1"/>
      <c r="M7" s="1"/>
      <c r="N7" s="1"/>
      <c r="O7" s="1"/>
    </row>
    <row r="8" spans="1:15" ht="51.6" customHeight="1">
      <c r="A8" s="2"/>
      <c r="B8" s="72"/>
      <c r="C8" s="73"/>
      <c r="D8" s="73"/>
      <c r="E8" s="73"/>
      <c r="F8" s="40"/>
      <c r="G8" s="40" t="s">
        <v>74</v>
      </c>
      <c r="H8" s="39" t="s">
        <v>75</v>
      </c>
      <c r="I8" s="74"/>
      <c r="J8" s="38"/>
      <c r="K8" s="33" t="s">
        <v>0</v>
      </c>
      <c r="L8" s="1"/>
      <c r="M8" s="1"/>
      <c r="N8" s="1"/>
      <c r="O8" s="1"/>
    </row>
    <row r="9" spans="1:15" ht="15.45" customHeight="1">
      <c r="A9" s="2"/>
      <c r="B9" s="37">
        <v>1</v>
      </c>
      <c r="C9" s="36">
        <v>1</v>
      </c>
      <c r="D9" s="35">
        <v>2</v>
      </c>
      <c r="E9" s="35">
        <v>3</v>
      </c>
      <c r="F9" s="35"/>
      <c r="G9" s="35">
        <v>4</v>
      </c>
      <c r="H9" s="35">
        <v>5</v>
      </c>
      <c r="I9" s="35">
        <v>6</v>
      </c>
      <c r="J9" s="34"/>
      <c r="K9" s="33" t="s">
        <v>0</v>
      </c>
      <c r="L9" s="1"/>
      <c r="M9" s="1"/>
      <c r="N9" s="1"/>
      <c r="O9" s="1"/>
    </row>
    <row r="10" spans="1:15" ht="15" customHeight="1">
      <c r="A10" s="16"/>
      <c r="B10" s="67" t="s">
        <v>65</v>
      </c>
      <c r="C10" s="69"/>
      <c r="D10" s="32" t="s">
        <v>5</v>
      </c>
      <c r="E10" s="31" t="s">
        <v>0</v>
      </c>
      <c r="F10" s="47">
        <f>SUM(F11:F16)</f>
        <v>388554500</v>
      </c>
      <c r="G10" s="47">
        <f>H10-F10</f>
        <v>-91096424</v>
      </c>
      <c r="H10" s="30">
        <v>297458076</v>
      </c>
      <c r="I10" s="29">
        <v>336561209</v>
      </c>
      <c r="J10" s="9"/>
      <c r="K10" s="6" t="s">
        <v>0</v>
      </c>
      <c r="L10" s="1"/>
      <c r="M10" s="1"/>
      <c r="N10" s="1"/>
      <c r="O10" s="1"/>
    </row>
    <row r="11" spans="1:15" ht="26.55" customHeight="1">
      <c r="A11" s="16"/>
      <c r="B11" s="22"/>
      <c r="C11" s="21" t="s">
        <v>64</v>
      </c>
      <c r="D11" s="20" t="s">
        <v>5</v>
      </c>
      <c r="E11" s="19" t="s">
        <v>35</v>
      </c>
      <c r="F11" s="48">
        <f>[1]Бюджет!$I$14</f>
        <v>4610000</v>
      </c>
      <c r="G11" s="48">
        <f>H11-F11</f>
        <v>535000</v>
      </c>
      <c r="H11" s="18">
        <v>5145000</v>
      </c>
      <c r="I11" s="17">
        <v>5145000</v>
      </c>
      <c r="J11" s="9"/>
      <c r="K11" s="6" t="s">
        <v>0</v>
      </c>
      <c r="L11" s="1"/>
      <c r="M11" s="1"/>
      <c r="N11" s="1"/>
      <c r="O11" s="1"/>
    </row>
    <row r="12" spans="1:15" ht="39.450000000000003" customHeight="1">
      <c r="A12" s="16"/>
      <c r="B12" s="15"/>
      <c r="C12" s="21" t="s">
        <v>63</v>
      </c>
      <c r="D12" s="20" t="s">
        <v>5</v>
      </c>
      <c r="E12" s="19" t="s">
        <v>2</v>
      </c>
      <c r="F12" s="48">
        <f>[1]Бюджет!$I$15</f>
        <v>20638900</v>
      </c>
      <c r="G12" s="48">
        <f t="shared" ref="G12:G62" si="0">H12-F12</f>
        <v>-451900</v>
      </c>
      <c r="H12" s="18">
        <v>20187000</v>
      </c>
      <c r="I12" s="17">
        <v>20187000</v>
      </c>
      <c r="J12" s="9"/>
      <c r="K12" s="6" t="s">
        <v>0</v>
      </c>
      <c r="L12" s="1"/>
      <c r="M12" s="1"/>
      <c r="N12" s="1"/>
      <c r="O12" s="1"/>
    </row>
    <row r="13" spans="1:15" ht="39.450000000000003" customHeight="1">
      <c r="A13" s="16"/>
      <c r="B13" s="15"/>
      <c r="C13" s="21" t="s">
        <v>62</v>
      </c>
      <c r="D13" s="20" t="s">
        <v>5</v>
      </c>
      <c r="E13" s="19" t="s">
        <v>20</v>
      </c>
      <c r="F13" s="48">
        <f>[1]Бюджет!$I$16</f>
        <v>140301200</v>
      </c>
      <c r="G13" s="48">
        <f t="shared" si="0"/>
        <v>15282700</v>
      </c>
      <c r="H13" s="18">
        <v>155583900</v>
      </c>
      <c r="I13" s="17">
        <v>155583900</v>
      </c>
      <c r="J13" s="9"/>
      <c r="K13" s="6" t="s">
        <v>0</v>
      </c>
      <c r="L13" s="1"/>
      <c r="M13" s="1"/>
      <c r="N13" s="1"/>
      <c r="O13" s="1"/>
    </row>
    <row r="14" spans="1:15" ht="15" customHeight="1">
      <c r="A14" s="16"/>
      <c r="B14" s="15"/>
      <c r="C14" s="21" t="s">
        <v>61</v>
      </c>
      <c r="D14" s="20" t="s">
        <v>5</v>
      </c>
      <c r="E14" s="19" t="s">
        <v>11</v>
      </c>
      <c r="F14" s="48">
        <f>[1]Бюджет!$I$17</f>
        <v>89100</v>
      </c>
      <c r="G14" s="48">
        <f t="shared" si="0"/>
        <v>-82900</v>
      </c>
      <c r="H14" s="18">
        <v>6200</v>
      </c>
      <c r="I14" s="17">
        <v>11300</v>
      </c>
      <c r="J14" s="9"/>
      <c r="K14" s="6" t="s">
        <v>0</v>
      </c>
      <c r="L14" s="1"/>
      <c r="M14" s="1"/>
      <c r="N14" s="1"/>
      <c r="O14" s="1"/>
    </row>
    <row r="15" spans="1:15" ht="39.450000000000003" customHeight="1">
      <c r="A15" s="16"/>
      <c r="B15" s="15"/>
      <c r="C15" s="21" t="s">
        <v>60</v>
      </c>
      <c r="D15" s="20" t="s">
        <v>5</v>
      </c>
      <c r="E15" s="19" t="s">
        <v>17</v>
      </c>
      <c r="F15" s="48">
        <f>[1]Бюджет!$I$18</f>
        <v>55160600</v>
      </c>
      <c r="G15" s="48">
        <f t="shared" si="0"/>
        <v>8032800</v>
      </c>
      <c r="H15" s="18">
        <v>63193400</v>
      </c>
      <c r="I15" s="17">
        <v>63193400</v>
      </c>
      <c r="J15" s="9"/>
      <c r="K15" s="6" t="s">
        <v>0</v>
      </c>
      <c r="L15" s="1"/>
      <c r="M15" s="1"/>
      <c r="N15" s="1"/>
      <c r="O15" s="1"/>
    </row>
    <row r="16" spans="1:15" ht="15" customHeight="1">
      <c r="A16" s="16"/>
      <c r="B16" s="28"/>
      <c r="C16" s="14" t="s">
        <v>59</v>
      </c>
      <c r="D16" s="13" t="s">
        <v>5</v>
      </c>
      <c r="E16" s="12" t="s">
        <v>8</v>
      </c>
      <c r="F16" s="49">
        <f>[1]Бюджет!$I$19</f>
        <v>167754700</v>
      </c>
      <c r="G16" s="48">
        <f t="shared" si="0"/>
        <v>-114412124</v>
      </c>
      <c r="H16" s="11">
        <v>53342576</v>
      </c>
      <c r="I16" s="10">
        <v>92440609</v>
      </c>
      <c r="J16" s="9"/>
      <c r="K16" s="6" t="s">
        <v>0</v>
      </c>
      <c r="L16" s="1"/>
      <c r="M16" s="1"/>
      <c r="N16" s="1"/>
      <c r="O16" s="1"/>
    </row>
    <row r="17" spans="1:15" ht="15" customHeight="1">
      <c r="A17" s="16"/>
      <c r="B17" s="67" t="s">
        <v>58</v>
      </c>
      <c r="C17" s="68"/>
      <c r="D17" s="26" t="s">
        <v>35</v>
      </c>
      <c r="E17" s="25" t="s">
        <v>0</v>
      </c>
      <c r="F17" s="50">
        <f>F18</f>
        <v>3186400</v>
      </c>
      <c r="G17" s="47">
        <f t="shared" si="0"/>
        <v>78500</v>
      </c>
      <c r="H17" s="24">
        <v>3264900</v>
      </c>
      <c r="I17" s="23">
        <v>3368300</v>
      </c>
      <c r="J17" s="9"/>
      <c r="K17" s="6" t="s">
        <v>0</v>
      </c>
      <c r="L17" s="1"/>
      <c r="M17" s="1"/>
      <c r="N17" s="1"/>
      <c r="O17" s="1"/>
    </row>
    <row r="18" spans="1:15" ht="15" customHeight="1">
      <c r="A18" s="16"/>
      <c r="B18" s="27"/>
      <c r="C18" s="14" t="s">
        <v>57</v>
      </c>
      <c r="D18" s="13" t="s">
        <v>35</v>
      </c>
      <c r="E18" s="12" t="s">
        <v>2</v>
      </c>
      <c r="F18" s="49">
        <f>[1]Бюджет!$I$21</f>
        <v>3186400</v>
      </c>
      <c r="G18" s="48">
        <f t="shared" si="0"/>
        <v>78500</v>
      </c>
      <c r="H18" s="11">
        <v>3264900</v>
      </c>
      <c r="I18" s="10">
        <v>3368300</v>
      </c>
      <c r="J18" s="9"/>
      <c r="K18" s="6" t="s">
        <v>0</v>
      </c>
      <c r="L18" s="1"/>
      <c r="M18" s="1"/>
      <c r="N18" s="1"/>
      <c r="O18" s="1"/>
    </row>
    <row r="19" spans="1:15" ht="26.55" customHeight="1">
      <c r="A19" s="16"/>
      <c r="B19" s="67" t="s">
        <v>56</v>
      </c>
      <c r="C19" s="68"/>
      <c r="D19" s="26" t="s">
        <v>2</v>
      </c>
      <c r="E19" s="25" t="s">
        <v>0</v>
      </c>
      <c r="F19" s="50">
        <f>SUM(F20:F23)</f>
        <v>15937800</v>
      </c>
      <c r="G19" s="47">
        <f t="shared" si="0"/>
        <v>2600500</v>
      </c>
      <c r="H19" s="24">
        <v>18538300</v>
      </c>
      <c r="I19" s="23">
        <v>18655600</v>
      </c>
      <c r="J19" s="9"/>
      <c r="K19" s="6" t="s">
        <v>0</v>
      </c>
      <c r="L19" s="1"/>
      <c r="M19" s="1"/>
      <c r="N19" s="1"/>
      <c r="O19" s="1"/>
    </row>
    <row r="20" spans="1:15" ht="15" customHeight="1">
      <c r="A20" s="16"/>
      <c r="B20" s="22"/>
      <c r="C20" s="21" t="s">
        <v>55</v>
      </c>
      <c r="D20" s="20" t="s">
        <v>2</v>
      </c>
      <c r="E20" s="19" t="s">
        <v>20</v>
      </c>
      <c r="F20" s="48">
        <f>[1]Бюджет!$I$23</f>
        <v>5918500</v>
      </c>
      <c r="G20" s="48">
        <f t="shared" si="0"/>
        <v>768700</v>
      </c>
      <c r="H20" s="18">
        <v>6687200</v>
      </c>
      <c r="I20" s="17">
        <v>6797200</v>
      </c>
      <c r="J20" s="9"/>
      <c r="K20" s="6" t="s">
        <v>0</v>
      </c>
      <c r="L20" s="1"/>
      <c r="M20" s="1"/>
      <c r="N20" s="1"/>
      <c r="O20" s="1"/>
    </row>
    <row r="21" spans="1:15" ht="19.2" customHeight="1">
      <c r="A21" s="16"/>
      <c r="B21" s="22"/>
      <c r="C21" s="21" t="s">
        <v>79</v>
      </c>
      <c r="D21" s="51" t="s">
        <v>2</v>
      </c>
      <c r="E21" s="19">
        <v>9</v>
      </c>
      <c r="F21" s="48">
        <f>[1]Бюджет!$I$24</f>
        <v>9786300</v>
      </c>
      <c r="G21" s="48">
        <f t="shared" si="0"/>
        <v>-9786300</v>
      </c>
      <c r="H21" s="18"/>
      <c r="I21" s="17"/>
      <c r="J21" s="9"/>
      <c r="K21" s="6"/>
      <c r="L21" s="1"/>
      <c r="M21" s="1"/>
      <c r="N21" s="1"/>
      <c r="O21" s="1"/>
    </row>
    <row r="22" spans="1:15" ht="32.4" customHeight="1">
      <c r="A22" s="16"/>
      <c r="B22" s="15"/>
      <c r="C22" s="21" t="s">
        <v>54</v>
      </c>
      <c r="D22" s="20" t="s">
        <v>2</v>
      </c>
      <c r="E22" s="19" t="s">
        <v>18</v>
      </c>
      <c r="F22" s="48">
        <v>0</v>
      </c>
      <c r="G22" s="48">
        <f t="shared" si="0"/>
        <v>11614100</v>
      </c>
      <c r="H22" s="18">
        <v>11614100</v>
      </c>
      <c r="I22" s="17">
        <v>11614100</v>
      </c>
      <c r="J22" s="9"/>
      <c r="K22" s="6" t="s">
        <v>0</v>
      </c>
      <c r="L22" s="1"/>
      <c r="M22" s="1"/>
      <c r="N22" s="1"/>
      <c r="O22" s="1"/>
    </row>
    <row r="23" spans="1:15" ht="26.55" customHeight="1">
      <c r="A23" s="16"/>
      <c r="B23" s="28"/>
      <c r="C23" s="14" t="s">
        <v>53</v>
      </c>
      <c r="D23" s="13" t="s">
        <v>2</v>
      </c>
      <c r="E23" s="12" t="s">
        <v>3</v>
      </c>
      <c r="F23" s="49">
        <f>[1]Бюджет!$I$25</f>
        <v>233000</v>
      </c>
      <c r="G23" s="48">
        <f t="shared" si="0"/>
        <v>4000</v>
      </c>
      <c r="H23" s="11">
        <v>237000</v>
      </c>
      <c r="I23" s="10">
        <v>244300</v>
      </c>
      <c r="J23" s="9"/>
      <c r="K23" s="6" t="s">
        <v>0</v>
      </c>
      <c r="L23" s="1"/>
      <c r="M23" s="1"/>
      <c r="N23" s="1"/>
      <c r="O23" s="1"/>
    </row>
    <row r="24" spans="1:15" ht="15" customHeight="1">
      <c r="A24" s="16"/>
      <c r="B24" s="67" t="s">
        <v>52</v>
      </c>
      <c r="C24" s="68"/>
      <c r="D24" s="26" t="s">
        <v>20</v>
      </c>
      <c r="E24" s="25" t="s">
        <v>0</v>
      </c>
      <c r="F24" s="50">
        <f>SUM(F25:F29)</f>
        <v>291571400</v>
      </c>
      <c r="G24" s="47">
        <f t="shared" si="0"/>
        <v>-17367280</v>
      </c>
      <c r="H24" s="24">
        <v>274204120</v>
      </c>
      <c r="I24" s="23">
        <v>266718020</v>
      </c>
      <c r="J24" s="9"/>
      <c r="K24" s="6" t="s">
        <v>0</v>
      </c>
      <c r="L24" s="1"/>
      <c r="M24" s="1"/>
      <c r="N24" s="1"/>
      <c r="O24" s="1"/>
    </row>
    <row r="25" spans="1:15" ht="15" customHeight="1">
      <c r="A25" s="16"/>
      <c r="B25" s="22"/>
      <c r="C25" s="21" t="s">
        <v>51</v>
      </c>
      <c r="D25" s="20" t="s">
        <v>20</v>
      </c>
      <c r="E25" s="19" t="s">
        <v>5</v>
      </c>
      <c r="F25" s="48">
        <f>[1]Бюджет!$I$27</f>
        <v>9847600</v>
      </c>
      <c r="G25" s="48">
        <f t="shared" si="0"/>
        <v>-158400</v>
      </c>
      <c r="H25" s="18">
        <v>9689200</v>
      </c>
      <c r="I25" s="17">
        <v>9443100</v>
      </c>
      <c r="J25" s="9"/>
      <c r="K25" s="6" t="s">
        <v>0</v>
      </c>
      <c r="L25" s="1"/>
      <c r="M25" s="1"/>
      <c r="N25" s="1"/>
      <c r="O25" s="1"/>
    </row>
    <row r="26" spans="1:15" ht="15" customHeight="1">
      <c r="A26" s="16"/>
      <c r="B26" s="15"/>
      <c r="C26" s="21" t="s">
        <v>50</v>
      </c>
      <c r="D26" s="20" t="s">
        <v>20</v>
      </c>
      <c r="E26" s="19" t="s">
        <v>11</v>
      </c>
      <c r="F26" s="48">
        <f>[1]Бюджет!$I$28</f>
        <v>20078000</v>
      </c>
      <c r="G26" s="48">
        <f t="shared" si="0"/>
        <v>3353800</v>
      </c>
      <c r="H26" s="18">
        <v>23431800</v>
      </c>
      <c r="I26" s="17">
        <v>23417500</v>
      </c>
      <c r="J26" s="9"/>
      <c r="K26" s="6" t="s">
        <v>0</v>
      </c>
      <c r="L26" s="1"/>
      <c r="M26" s="1"/>
      <c r="N26" s="1"/>
      <c r="O26" s="1"/>
    </row>
    <row r="27" spans="1:15" ht="15" customHeight="1">
      <c r="A27" s="16"/>
      <c r="B27" s="15"/>
      <c r="C27" s="21" t="s">
        <v>49</v>
      </c>
      <c r="D27" s="20" t="s">
        <v>20</v>
      </c>
      <c r="E27" s="19" t="s">
        <v>27</v>
      </c>
      <c r="F27" s="48">
        <f>[1]Бюджет!$I$29</f>
        <v>7201100</v>
      </c>
      <c r="G27" s="48">
        <f t="shared" si="0"/>
        <v>-3018100</v>
      </c>
      <c r="H27" s="18">
        <v>4183000</v>
      </c>
      <c r="I27" s="17">
        <v>4183000</v>
      </c>
      <c r="J27" s="9"/>
      <c r="K27" s="6" t="s">
        <v>0</v>
      </c>
      <c r="L27" s="1"/>
      <c r="M27" s="1"/>
      <c r="N27" s="1"/>
      <c r="O27" s="1"/>
    </row>
    <row r="28" spans="1:15" ht="15" customHeight="1">
      <c r="A28" s="16"/>
      <c r="B28" s="15"/>
      <c r="C28" s="21" t="s">
        <v>48</v>
      </c>
      <c r="D28" s="20" t="s">
        <v>20</v>
      </c>
      <c r="E28" s="19" t="s">
        <v>24</v>
      </c>
      <c r="F28" s="48">
        <f>[1]Бюджет!$I$30</f>
        <v>11835000</v>
      </c>
      <c r="G28" s="48">
        <f t="shared" si="0"/>
        <v>0</v>
      </c>
      <c r="H28" s="18">
        <v>11835000</v>
      </c>
      <c r="I28" s="17">
        <v>11989000</v>
      </c>
      <c r="J28" s="9"/>
      <c r="K28" s="6" t="s">
        <v>0</v>
      </c>
      <c r="L28" s="1"/>
      <c r="M28" s="1"/>
      <c r="N28" s="1"/>
      <c r="O28" s="1"/>
    </row>
    <row r="29" spans="1:15" ht="15" customHeight="1">
      <c r="A29" s="16"/>
      <c r="B29" s="28"/>
      <c r="C29" s="14" t="s">
        <v>47</v>
      </c>
      <c r="D29" s="13" t="s">
        <v>20</v>
      </c>
      <c r="E29" s="12" t="s">
        <v>46</v>
      </c>
      <c r="F29" s="49">
        <f>[1]Бюджет!$I$31</f>
        <v>242609700</v>
      </c>
      <c r="G29" s="48">
        <f t="shared" si="0"/>
        <v>-17544580</v>
      </c>
      <c r="H29" s="11">
        <v>225065120</v>
      </c>
      <c r="I29" s="10">
        <v>217685420</v>
      </c>
      <c r="J29" s="9"/>
      <c r="K29" s="6" t="s">
        <v>0</v>
      </c>
      <c r="L29" s="1"/>
      <c r="M29" s="1"/>
      <c r="N29" s="1"/>
      <c r="O29" s="1"/>
    </row>
    <row r="30" spans="1:15" ht="15" customHeight="1">
      <c r="A30" s="16"/>
      <c r="B30" s="67" t="s">
        <v>45</v>
      </c>
      <c r="C30" s="68"/>
      <c r="D30" s="26" t="s">
        <v>11</v>
      </c>
      <c r="E30" s="25" t="s">
        <v>0</v>
      </c>
      <c r="F30" s="50">
        <f>SUM(F31:F34)</f>
        <v>663448800</v>
      </c>
      <c r="G30" s="47">
        <f t="shared" si="0"/>
        <v>-72148900</v>
      </c>
      <c r="H30" s="24">
        <v>591299900</v>
      </c>
      <c r="I30" s="23">
        <v>405365500</v>
      </c>
      <c r="J30" s="9"/>
      <c r="K30" s="6" t="s">
        <v>0</v>
      </c>
      <c r="L30" s="1"/>
      <c r="M30" s="1"/>
      <c r="N30" s="1"/>
      <c r="O30" s="1"/>
    </row>
    <row r="31" spans="1:15" ht="15" customHeight="1">
      <c r="A31" s="16"/>
      <c r="B31" s="22"/>
      <c r="C31" s="21" t="s">
        <v>44</v>
      </c>
      <c r="D31" s="20" t="s">
        <v>11</v>
      </c>
      <c r="E31" s="19" t="s">
        <v>5</v>
      </c>
      <c r="F31" s="48">
        <f>[1]Бюджет!$I$33</f>
        <v>552775700</v>
      </c>
      <c r="G31" s="48">
        <f t="shared" si="0"/>
        <v>-39061700</v>
      </c>
      <c r="H31" s="18">
        <v>513714000</v>
      </c>
      <c r="I31" s="17">
        <v>335151700</v>
      </c>
      <c r="J31" s="9"/>
      <c r="K31" s="6" t="s">
        <v>0</v>
      </c>
      <c r="L31" s="1"/>
      <c r="M31" s="1"/>
      <c r="N31" s="1"/>
      <c r="O31" s="1"/>
    </row>
    <row r="32" spans="1:15" ht="15" customHeight="1">
      <c r="A32" s="16"/>
      <c r="B32" s="15"/>
      <c r="C32" s="21" t="s">
        <v>43</v>
      </c>
      <c r="D32" s="20" t="s">
        <v>11</v>
      </c>
      <c r="E32" s="19" t="s">
        <v>35</v>
      </c>
      <c r="F32" s="48">
        <f>[1]Бюджет!$I$34</f>
        <v>65341600</v>
      </c>
      <c r="G32" s="48">
        <f t="shared" si="0"/>
        <v>-33779300</v>
      </c>
      <c r="H32" s="18">
        <v>31562300</v>
      </c>
      <c r="I32" s="17">
        <v>24190200</v>
      </c>
      <c r="J32" s="9"/>
      <c r="K32" s="6" t="s">
        <v>0</v>
      </c>
      <c r="L32" s="1"/>
      <c r="M32" s="1"/>
      <c r="N32" s="1"/>
      <c r="O32" s="1"/>
    </row>
    <row r="33" spans="1:15" ht="15" customHeight="1">
      <c r="A33" s="16"/>
      <c r="B33" s="15"/>
      <c r="C33" s="21" t="s">
        <v>42</v>
      </c>
      <c r="D33" s="20" t="s">
        <v>11</v>
      </c>
      <c r="E33" s="19" t="s">
        <v>2</v>
      </c>
      <c r="F33" s="48">
        <f>[1]Бюджет!$I$35</f>
        <v>21877700</v>
      </c>
      <c r="G33" s="48">
        <f t="shared" si="0"/>
        <v>-2934900</v>
      </c>
      <c r="H33" s="18">
        <v>18942800</v>
      </c>
      <c r="I33" s="17">
        <v>18942800</v>
      </c>
      <c r="J33" s="9"/>
      <c r="K33" s="6" t="s">
        <v>0</v>
      </c>
      <c r="L33" s="1"/>
      <c r="M33" s="1"/>
      <c r="N33" s="1"/>
      <c r="O33" s="1"/>
    </row>
    <row r="34" spans="1:15" ht="26.55" customHeight="1">
      <c r="A34" s="16"/>
      <c r="B34" s="28"/>
      <c r="C34" s="14" t="s">
        <v>41</v>
      </c>
      <c r="D34" s="13" t="s">
        <v>11</v>
      </c>
      <c r="E34" s="12" t="s">
        <v>11</v>
      </c>
      <c r="F34" s="49">
        <f>[1]Бюджет!$I$36</f>
        <v>23453800</v>
      </c>
      <c r="G34" s="48">
        <f t="shared" si="0"/>
        <v>3627000</v>
      </c>
      <c r="H34" s="11">
        <v>27080800</v>
      </c>
      <c r="I34" s="10">
        <v>27080800</v>
      </c>
      <c r="J34" s="9"/>
      <c r="K34" s="6" t="s">
        <v>0</v>
      </c>
      <c r="L34" s="1"/>
      <c r="M34" s="1"/>
      <c r="N34" s="1"/>
      <c r="O34" s="1"/>
    </row>
    <row r="35" spans="1:15" ht="15" customHeight="1">
      <c r="A35" s="16"/>
      <c r="B35" s="67" t="s">
        <v>40</v>
      </c>
      <c r="C35" s="68"/>
      <c r="D35" s="26" t="s">
        <v>17</v>
      </c>
      <c r="E35" s="25" t="s">
        <v>0</v>
      </c>
      <c r="F35" s="50">
        <f>F36</f>
        <v>120600</v>
      </c>
      <c r="G35" s="47">
        <f t="shared" si="0"/>
        <v>300</v>
      </c>
      <c r="H35" s="24">
        <v>120900</v>
      </c>
      <c r="I35" s="23">
        <v>120900</v>
      </c>
      <c r="J35" s="9"/>
      <c r="K35" s="6" t="s">
        <v>0</v>
      </c>
      <c r="L35" s="1"/>
      <c r="M35" s="1"/>
      <c r="N35" s="1"/>
      <c r="O35" s="1"/>
    </row>
    <row r="36" spans="1:15" ht="15" customHeight="1">
      <c r="A36" s="16"/>
      <c r="B36" s="27"/>
      <c r="C36" s="14" t="s">
        <v>39</v>
      </c>
      <c r="D36" s="13" t="s">
        <v>17</v>
      </c>
      <c r="E36" s="12" t="s">
        <v>11</v>
      </c>
      <c r="F36" s="49">
        <f>[1]Бюджет!$I$38</f>
        <v>120600</v>
      </c>
      <c r="G36" s="48">
        <f t="shared" si="0"/>
        <v>300</v>
      </c>
      <c r="H36" s="11">
        <v>120900</v>
      </c>
      <c r="I36" s="10">
        <v>120900</v>
      </c>
      <c r="J36" s="9"/>
      <c r="K36" s="6" t="s">
        <v>0</v>
      </c>
      <c r="L36" s="1"/>
      <c r="M36" s="1"/>
      <c r="N36" s="1"/>
      <c r="O36" s="1"/>
    </row>
    <row r="37" spans="1:15" ht="15" customHeight="1">
      <c r="A37" s="16"/>
      <c r="B37" s="67" t="s">
        <v>38</v>
      </c>
      <c r="C37" s="68"/>
      <c r="D37" s="26" t="s">
        <v>31</v>
      </c>
      <c r="E37" s="25" t="s">
        <v>0</v>
      </c>
      <c r="F37" s="50">
        <f>SUM(F38:F42)</f>
        <v>2121862220</v>
      </c>
      <c r="G37" s="47">
        <f t="shared" si="0"/>
        <v>-71036720</v>
      </c>
      <c r="H37" s="24">
        <v>2050825500</v>
      </c>
      <c r="I37" s="23">
        <v>2093221600</v>
      </c>
      <c r="J37" s="9"/>
      <c r="K37" s="6" t="s">
        <v>0</v>
      </c>
      <c r="L37" s="1"/>
      <c r="M37" s="1"/>
      <c r="N37" s="1"/>
      <c r="O37" s="1"/>
    </row>
    <row r="38" spans="1:15" ht="15" customHeight="1">
      <c r="A38" s="16"/>
      <c r="B38" s="22"/>
      <c r="C38" s="21" t="s">
        <v>37</v>
      </c>
      <c r="D38" s="20" t="s">
        <v>31</v>
      </c>
      <c r="E38" s="19" t="s">
        <v>5</v>
      </c>
      <c r="F38" s="48">
        <f>[1]Бюджет!$I$40</f>
        <v>765422400</v>
      </c>
      <c r="G38" s="48">
        <f t="shared" si="0"/>
        <v>-52028800</v>
      </c>
      <c r="H38" s="18">
        <v>713393600</v>
      </c>
      <c r="I38" s="17">
        <v>713393600</v>
      </c>
      <c r="J38" s="9"/>
      <c r="K38" s="6" t="s">
        <v>0</v>
      </c>
      <c r="L38" s="1"/>
      <c r="M38" s="1"/>
      <c r="N38" s="1"/>
      <c r="O38" s="1"/>
    </row>
    <row r="39" spans="1:15" ht="15" customHeight="1">
      <c r="A39" s="16"/>
      <c r="B39" s="15"/>
      <c r="C39" s="21" t="s">
        <v>36</v>
      </c>
      <c r="D39" s="20" t="s">
        <v>31</v>
      </c>
      <c r="E39" s="19" t="s">
        <v>35</v>
      </c>
      <c r="F39" s="48">
        <f>[1]Бюджет!$I$41</f>
        <v>1092120000</v>
      </c>
      <c r="G39" s="48">
        <f t="shared" si="0"/>
        <v>-30153900</v>
      </c>
      <c r="H39" s="18">
        <v>1061966100</v>
      </c>
      <c r="I39" s="17">
        <v>1103848100</v>
      </c>
      <c r="J39" s="9"/>
      <c r="K39" s="6" t="s">
        <v>0</v>
      </c>
      <c r="L39" s="1"/>
      <c r="M39" s="1"/>
      <c r="N39" s="1"/>
      <c r="O39" s="1"/>
    </row>
    <row r="40" spans="1:15" ht="15" customHeight="1">
      <c r="A40" s="16"/>
      <c r="B40" s="15"/>
      <c r="C40" s="21" t="s">
        <v>34</v>
      </c>
      <c r="D40" s="20" t="s">
        <v>31</v>
      </c>
      <c r="E40" s="19" t="s">
        <v>2</v>
      </c>
      <c r="F40" s="48">
        <f>[1]Бюджет!$I$42</f>
        <v>147715200</v>
      </c>
      <c r="G40" s="48">
        <f t="shared" si="0"/>
        <v>1024800</v>
      </c>
      <c r="H40" s="18">
        <v>148740000</v>
      </c>
      <c r="I40" s="17">
        <v>148740000</v>
      </c>
      <c r="J40" s="9"/>
      <c r="K40" s="6" t="s">
        <v>0</v>
      </c>
      <c r="L40" s="1"/>
      <c r="M40" s="1"/>
      <c r="N40" s="1"/>
      <c r="O40" s="1"/>
    </row>
    <row r="41" spans="1:15" ht="15" customHeight="1">
      <c r="A41" s="16"/>
      <c r="B41" s="15"/>
      <c r="C41" s="21" t="s">
        <v>33</v>
      </c>
      <c r="D41" s="20" t="s">
        <v>31</v>
      </c>
      <c r="E41" s="19" t="s">
        <v>31</v>
      </c>
      <c r="F41" s="48">
        <f>[1]Бюджет!$I$43</f>
        <v>27126760</v>
      </c>
      <c r="G41" s="48">
        <f t="shared" si="0"/>
        <v>3653400</v>
      </c>
      <c r="H41" s="18">
        <v>30780160</v>
      </c>
      <c r="I41" s="17">
        <v>30780160</v>
      </c>
      <c r="J41" s="9"/>
      <c r="K41" s="6" t="s">
        <v>0</v>
      </c>
      <c r="L41" s="1"/>
      <c r="M41" s="1"/>
      <c r="N41" s="1"/>
      <c r="O41" s="1"/>
    </row>
    <row r="42" spans="1:15" ht="15" customHeight="1">
      <c r="A42" s="16"/>
      <c r="B42" s="28"/>
      <c r="C42" s="14" t="s">
        <v>32</v>
      </c>
      <c r="D42" s="13" t="s">
        <v>31</v>
      </c>
      <c r="E42" s="12" t="s">
        <v>24</v>
      </c>
      <c r="F42" s="49">
        <f>[1]Бюджет!$I$44</f>
        <v>89477860</v>
      </c>
      <c r="G42" s="48">
        <f t="shared" si="0"/>
        <v>6467780</v>
      </c>
      <c r="H42" s="11">
        <v>95945640</v>
      </c>
      <c r="I42" s="10">
        <v>96459740</v>
      </c>
      <c r="J42" s="9"/>
      <c r="K42" s="6" t="s">
        <v>0</v>
      </c>
      <c r="L42" s="1"/>
      <c r="M42" s="1"/>
      <c r="N42" s="1"/>
      <c r="O42" s="1"/>
    </row>
    <row r="43" spans="1:15" ht="15" customHeight="1">
      <c r="A43" s="16"/>
      <c r="B43" s="67" t="s">
        <v>30</v>
      </c>
      <c r="C43" s="68"/>
      <c r="D43" s="26" t="s">
        <v>27</v>
      </c>
      <c r="E43" s="25" t="s">
        <v>0</v>
      </c>
      <c r="F43" s="50">
        <f>SUM(F44:F45)</f>
        <v>116999420</v>
      </c>
      <c r="G43" s="47">
        <f t="shared" si="0"/>
        <v>4551849</v>
      </c>
      <c r="H43" s="24">
        <v>121551269</v>
      </c>
      <c r="I43" s="23">
        <v>121612169</v>
      </c>
      <c r="J43" s="9"/>
      <c r="K43" s="6" t="s">
        <v>0</v>
      </c>
      <c r="L43" s="1"/>
      <c r="M43" s="1"/>
      <c r="N43" s="1"/>
      <c r="O43" s="1"/>
    </row>
    <row r="44" spans="1:15" ht="15" customHeight="1">
      <c r="A44" s="16"/>
      <c r="B44" s="22"/>
      <c r="C44" s="21" t="s">
        <v>29</v>
      </c>
      <c r="D44" s="20" t="s">
        <v>27</v>
      </c>
      <c r="E44" s="19" t="s">
        <v>5</v>
      </c>
      <c r="F44" s="48">
        <f>[1]Бюджет!$I$46</f>
        <v>105157000</v>
      </c>
      <c r="G44" s="48">
        <f t="shared" si="0"/>
        <v>4877369</v>
      </c>
      <c r="H44" s="18">
        <v>110034369</v>
      </c>
      <c r="I44" s="17">
        <v>110034369</v>
      </c>
      <c r="J44" s="9"/>
      <c r="K44" s="6" t="s">
        <v>0</v>
      </c>
      <c r="L44" s="1"/>
      <c r="M44" s="1"/>
      <c r="N44" s="1"/>
      <c r="O44" s="1"/>
    </row>
    <row r="45" spans="1:15" ht="15" customHeight="1">
      <c r="A45" s="16"/>
      <c r="B45" s="28"/>
      <c r="C45" s="14" t="s">
        <v>28</v>
      </c>
      <c r="D45" s="13" t="s">
        <v>27</v>
      </c>
      <c r="E45" s="12" t="s">
        <v>20</v>
      </c>
      <c r="F45" s="49">
        <f>[1]Бюджет!$I$47</f>
        <v>11842420</v>
      </c>
      <c r="G45" s="48">
        <f t="shared" si="0"/>
        <v>-325520</v>
      </c>
      <c r="H45" s="11">
        <v>11516900</v>
      </c>
      <c r="I45" s="10">
        <v>11577800</v>
      </c>
      <c r="J45" s="9"/>
      <c r="K45" s="6" t="s">
        <v>0</v>
      </c>
      <c r="L45" s="1"/>
      <c r="M45" s="1"/>
      <c r="N45" s="1"/>
      <c r="O45" s="1"/>
    </row>
    <row r="46" spans="1:15" ht="15" customHeight="1">
      <c r="A46" s="16"/>
      <c r="B46" s="67" t="s">
        <v>26</v>
      </c>
      <c r="C46" s="68"/>
      <c r="D46" s="26" t="s">
        <v>24</v>
      </c>
      <c r="E46" s="25" t="s">
        <v>0</v>
      </c>
      <c r="F46" s="50">
        <f>F47</f>
        <v>2236100</v>
      </c>
      <c r="G46" s="47">
        <f t="shared" si="0"/>
        <v>0</v>
      </c>
      <c r="H46" s="24">
        <v>2236100</v>
      </c>
      <c r="I46" s="23">
        <v>2236100</v>
      </c>
      <c r="J46" s="9"/>
      <c r="K46" s="6" t="s">
        <v>0</v>
      </c>
      <c r="L46" s="1"/>
      <c r="M46" s="1"/>
      <c r="N46" s="1"/>
      <c r="O46" s="1"/>
    </row>
    <row r="47" spans="1:15" ht="15" customHeight="1">
      <c r="A47" s="16"/>
      <c r="B47" s="27"/>
      <c r="C47" s="14" t="s">
        <v>25</v>
      </c>
      <c r="D47" s="13" t="s">
        <v>24</v>
      </c>
      <c r="E47" s="12" t="s">
        <v>24</v>
      </c>
      <c r="F47" s="49">
        <f>[1]Бюджет!$I$49</f>
        <v>2236100</v>
      </c>
      <c r="G47" s="48">
        <f t="shared" si="0"/>
        <v>0</v>
      </c>
      <c r="H47" s="11">
        <v>2236100</v>
      </c>
      <c r="I47" s="10">
        <v>2236100</v>
      </c>
      <c r="J47" s="9"/>
      <c r="K47" s="6" t="s">
        <v>0</v>
      </c>
      <c r="L47" s="1"/>
      <c r="M47" s="1"/>
      <c r="N47" s="1"/>
      <c r="O47" s="1"/>
    </row>
    <row r="48" spans="1:15" ht="15" customHeight="1">
      <c r="A48" s="16"/>
      <c r="B48" s="67" t="s">
        <v>23</v>
      </c>
      <c r="C48" s="68"/>
      <c r="D48" s="26" t="s">
        <v>18</v>
      </c>
      <c r="E48" s="25" t="s">
        <v>0</v>
      </c>
      <c r="F48" s="50">
        <f>SUM(F49:F51)</f>
        <v>228002450</v>
      </c>
      <c r="G48" s="47">
        <f t="shared" si="0"/>
        <v>16422150</v>
      </c>
      <c r="H48" s="24">
        <v>244424600</v>
      </c>
      <c r="I48" s="23">
        <v>244398300</v>
      </c>
      <c r="J48" s="9"/>
      <c r="K48" s="6" t="s">
        <v>0</v>
      </c>
      <c r="L48" s="1"/>
      <c r="M48" s="1"/>
      <c r="N48" s="1"/>
      <c r="O48" s="1"/>
    </row>
    <row r="49" spans="1:15" ht="15" customHeight="1">
      <c r="A49" s="16"/>
      <c r="B49" s="22"/>
      <c r="C49" s="21" t="s">
        <v>22</v>
      </c>
      <c r="D49" s="20" t="s">
        <v>18</v>
      </c>
      <c r="E49" s="19" t="s">
        <v>2</v>
      </c>
      <c r="F49" s="48">
        <f>[1]Бюджет!$I$51</f>
        <v>18942600</v>
      </c>
      <c r="G49" s="48">
        <f t="shared" si="0"/>
        <v>-852500</v>
      </c>
      <c r="H49" s="18">
        <v>18090100</v>
      </c>
      <c r="I49" s="17">
        <v>18090100</v>
      </c>
      <c r="J49" s="9"/>
      <c r="K49" s="6" t="s">
        <v>0</v>
      </c>
      <c r="L49" s="1"/>
      <c r="M49" s="1"/>
      <c r="N49" s="1"/>
      <c r="O49" s="1"/>
    </row>
    <row r="50" spans="1:15" ht="15" customHeight="1">
      <c r="A50" s="16"/>
      <c r="B50" s="15"/>
      <c r="C50" s="21" t="s">
        <v>21</v>
      </c>
      <c r="D50" s="20" t="s">
        <v>18</v>
      </c>
      <c r="E50" s="19" t="s">
        <v>20</v>
      </c>
      <c r="F50" s="48">
        <f>[1]Бюджет!$I$52</f>
        <v>169298500</v>
      </c>
      <c r="G50" s="48">
        <f t="shared" si="0"/>
        <v>16830400</v>
      </c>
      <c r="H50" s="18">
        <v>186128900</v>
      </c>
      <c r="I50" s="17">
        <v>186037900</v>
      </c>
      <c r="J50" s="9"/>
      <c r="K50" s="6" t="s">
        <v>0</v>
      </c>
      <c r="L50" s="1"/>
      <c r="M50" s="1"/>
      <c r="N50" s="1"/>
      <c r="O50" s="1"/>
    </row>
    <row r="51" spans="1:15" ht="15" customHeight="1">
      <c r="A51" s="16"/>
      <c r="B51" s="28"/>
      <c r="C51" s="14" t="s">
        <v>19</v>
      </c>
      <c r="D51" s="13" t="s">
        <v>18</v>
      </c>
      <c r="E51" s="12" t="s">
        <v>17</v>
      </c>
      <c r="F51" s="49">
        <f>[1]Бюджет!$I$53</f>
        <v>39761350</v>
      </c>
      <c r="G51" s="48">
        <f t="shared" si="0"/>
        <v>444250</v>
      </c>
      <c r="H51" s="11">
        <v>40205600</v>
      </c>
      <c r="I51" s="10">
        <v>40270300</v>
      </c>
      <c r="J51" s="9"/>
      <c r="K51" s="6" t="s">
        <v>0</v>
      </c>
      <c r="L51" s="1"/>
      <c r="M51" s="1"/>
      <c r="N51" s="1"/>
      <c r="O51" s="1"/>
    </row>
    <row r="52" spans="1:15" ht="15" customHeight="1">
      <c r="A52" s="16"/>
      <c r="B52" s="67" t="s">
        <v>16</v>
      </c>
      <c r="C52" s="68"/>
      <c r="D52" s="26" t="s">
        <v>12</v>
      </c>
      <c r="E52" s="25" t="s">
        <v>0</v>
      </c>
      <c r="F52" s="50">
        <f>SUM(F53:F55)</f>
        <v>156774410</v>
      </c>
      <c r="G52" s="47">
        <f t="shared" si="0"/>
        <v>9218832</v>
      </c>
      <c r="H52" s="24">
        <v>165993242</v>
      </c>
      <c r="I52" s="23">
        <v>166334507</v>
      </c>
      <c r="J52" s="9"/>
      <c r="K52" s="6" t="s">
        <v>0</v>
      </c>
      <c r="L52" s="1"/>
      <c r="M52" s="1"/>
      <c r="N52" s="1"/>
      <c r="O52" s="1"/>
    </row>
    <row r="53" spans="1:15" ht="15" customHeight="1">
      <c r="A53" s="16"/>
      <c r="B53" s="22"/>
      <c r="C53" s="21" t="s">
        <v>15</v>
      </c>
      <c r="D53" s="20" t="s">
        <v>12</v>
      </c>
      <c r="E53" s="19" t="s">
        <v>5</v>
      </c>
      <c r="F53" s="48">
        <f>[1]Бюджет!$I$55</f>
        <v>151367980</v>
      </c>
      <c r="G53" s="48">
        <f t="shared" si="0"/>
        <v>9486440</v>
      </c>
      <c r="H53" s="18">
        <v>160854420</v>
      </c>
      <c r="I53" s="17">
        <v>161195685</v>
      </c>
      <c r="J53" s="9"/>
      <c r="K53" s="6" t="s">
        <v>0</v>
      </c>
      <c r="L53" s="1"/>
      <c r="M53" s="1"/>
      <c r="N53" s="1"/>
      <c r="O53" s="1"/>
    </row>
    <row r="54" spans="1:15" ht="15" customHeight="1">
      <c r="A54" s="16"/>
      <c r="B54" s="15"/>
      <c r="C54" s="21" t="s">
        <v>14</v>
      </c>
      <c r="D54" s="20" t="s">
        <v>12</v>
      </c>
      <c r="E54" s="19" t="s">
        <v>2</v>
      </c>
      <c r="F54" s="48">
        <f>[1]Бюджет!$I$56</f>
        <v>654400</v>
      </c>
      <c r="G54" s="48">
        <f t="shared" si="0"/>
        <v>-209978</v>
      </c>
      <c r="H54" s="18">
        <v>444422</v>
      </c>
      <c r="I54" s="17">
        <v>444422</v>
      </c>
      <c r="J54" s="9"/>
      <c r="K54" s="6" t="s">
        <v>0</v>
      </c>
      <c r="L54" s="1"/>
      <c r="M54" s="1"/>
      <c r="N54" s="1"/>
      <c r="O54" s="1"/>
    </row>
    <row r="55" spans="1:15" ht="15" customHeight="1">
      <c r="A55" s="16"/>
      <c r="B55" s="28"/>
      <c r="C55" s="14" t="s">
        <v>13</v>
      </c>
      <c r="D55" s="13" t="s">
        <v>12</v>
      </c>
      <c r="E55" s="12" t="s">
        <v>11</v>
      </c>
      <c r="F55" s="49">
        <f>[1]Бюджет!$I$57</f>
        <v>4752030</v>
      </c>
      <c r="G55" s="48">
        <f t="shared" si="0"/>
        <v>-57630</v>
      </c>
      <c r="H55" s="11">
        <v>4694400</v>
      </c>
      <c r="I55" s="10">
        <v>4694400</v>
      </c>
      <c r="J55" s="9"/>
      <c r="K55" s="6" t="s">
        <v>0</v>
      </c>
      <c r="L55" s="1"/>
      <c r="M55" s="1"/>
      <c r="N55" s="1"/>
      <c r="O55" s="1"/>
    </row>
    <row r="56" spans="1:15" ht="26.55" customHeight="1">
      <c r="A56" s="16"/>
      <c r="B56" s="67" t="s">
        <v>10</v>
      </c>
      <c r="C56" s="68"/>
      <c r="D56" s="26" t="s">
        <v>8</v>
      </c>
      <c r="E56" s="25" t="s">
        <v>0</v>
      </c>
      <c r="F56" s="50">
        <f>F57</f>
        <v>4882200</v>
      </c>
      <c r="G56" s="47">
        <f t="shared" si="0"/>
        <v>3417800</v>
      </c>
      <c r="H56" s="24">
        <v>8300000</v>
      </c>
      <c r="I56" s="23">
        <v>0</v>
      </c>
      <c r="J56" s="9"/>
      <c r="K56" s="6" t="s">
        <v>0</v>
      </c>
      <c r="L56" s="1"/>
      <c r="M56" s="1"/>
      <c r="N56" s="1"/>
      <c r="O56" s="1"/>
    </row>
    <row r="57" spans="1:15" ht="26.55" customHeight="1">
      <c r="A57" s="16"/>
      <c r="B57" s="27"/>
      <c r="C57" s="14" t="s">
        <v>9</v>
      </c>
      <c r="D57" s="13" t="s">
        <v>8</v>
      </c>
      <c r="E57" s="12" t="s">
        <v>5</v>
      </c>
      <c r="F57" s="49">
        <f>[1]Бюджет!$I$59</f>
        <v>4882200</v>
      </c>
      <c r="G57" s="48">
        <f t="shared" si="0"/>
        <v>3417800</v>
      </c>
      <c r="H57" s="11">
        <v>8300000</v>
      </c>
      <c r="I57" s="10">
        <v>0</v>
      </c>
      <c r="J57" s="9"/>
      <c r="K57" s="6" t="s">
        <v>0</v>
      </c>
      <c r="L57" s="1"/>
      <c r="M57" s="1"/>
      <c r="N57" s="1"/>
      <c r="O57" s="1"/>
    </row>
    <row r="58" spans="1:15" ht="39.450000000000003" customHeight="1">
      <c r="A58" s="16"/>
      <c r="B58" s="67" t="s">
        <v>7</v>
      </c>
      <c r="C58" s="68"/>
      <c r="D58" s="26" t="s">
        <v>3</v>
      </c>
      <c r="E58" s="25" t="s">
        <v>0</v>
      </c>
      <c r="F58" s="50">
        <f>SUM(F59:F60)</f>
        <v>345825700</v>
      </c>
      <c r="G58" s="47">
        <f t="shared" si="0"/>
        <v>16880943</v>
      </c>
      <c r="H58" s="24">
        <v>362706643</v>
      </c>
      <c r="I58" s="23">
        <v>362706745</v>
      </c>
      <c r="J58" s="9"/>
      <c r="K58" s="6" t="s">
        <v>0</v>
      </c>
      <c r="L58" s="1"/>
      <c r="M58" s="1"/>
      <c r="N58" s="1"/>
      <c r="O58" s="1"/>
    </row>
    <row r="59" spans="1:15" ht="39.450000000000003" customHeight="1">
      <c r="A59" s="16"/>
      <c r="B59" s="22"/>
      <c r="C59" s="55" t="s">
        <v>6</v>
      </c>
      <c r="D59" s="56" t="s">
        <v>3</v>
      </c>
      <c r="E59" s="12" t="s">
        <v>5</v>
      </c>
      <c r="F59" s="57">
        <f>[1]Бюджет!$I$61</f>
        <v>161353500</v>
      </c>
      <c r="G59" s="57">
        <f t="shared" si="0"/>
        <v>14688143</v>
      </c>
      <c r="H59" s="10">
        <v>176041643</v>
      </c>
      <c r="I59" s="10">
        <v>176041745</v>
      </c>
      <c r="J59" s="9"/>
      <c r="K59" s="6" t="s">
        <v>0</v>
      </c>
      <c r="L59" s="1"/>
      <c r="M59" s="1"/>
      <c r="N59" s="1"/>
      <c r="O59" s="1"/>
    </row>
    <row r="60" spans="1:15" ht="15" customHeight="1">
      <c r="A60" s="16"/>
      <c r="B60" s="15"/>
      <c r="C60" s="55" t="s">
        <v>4</v>
      </c>
      <c r="D60" s="56" t="s">
        <v>3</v>
      </c>
      <c r="E60" s="12" t="s">
        <v>2</v>
      </c>
      <c r="F60" s="57">
        <f>[1]Бюджет!$I$62</f>
        <v>184472200</v>
      </c>
      <c r="G60" s="57">
        <f t="shared" si="0"/>
        <v>2192800</v>
      </c>
      <c r="H60" s="10">
        <v>186665000</v>
      </c>
      <c r="I60" s="10">
        <v>186665000</v>
      </c>
      <c r="J60" s="9"/>
      <c r="K60" s="6" t="s">
        <v>0</v>
      </c>
      <c r="L60" s="1"/>
      <c r="M60" s="1"/>
      <c r="N60" s="1"/>
      <c r="O60" s="1"/>
    </row>
    <row r="61" spans="1:15" ht="409.6" hidden="1" customHeight="1">
      <c r="A61" s="2"/>
      <c r="B61" s="8"/>
      <c r="C61" s="58"/>
      <c r="D61" s="59" t="s">
        <v>0</v>
      </c>
      <c r="E61" s="60" t="s">
        <v>0</v>
      </c>
      <c r="F61" s="61"/>
      <c r="G61" s="57">
        <f t="shared" si="0"/>
        <v>4140923550</v>
      </c>
      <c r="H61" s="62">
        <v>4140923550</v>
      </c>
      <c r="I61" s="62">
        <v>4021298950</v>
      </c>
      <c r="J61" s="7"/>
      <c r="K61" s="6" t="s">
        <v>0</v>
      </c>
      <c r="L61" s="1"/>
      <c r="M61" s="1"/>
      <c r="N61" s="1"/>
      <c r="O61" s="1"/>
    </row>
    <row r="62" spans="1:15" ht="19.5" customHeight="1">
      <c r="A62" s="2"/>
      <c r="B62" s="5"/>
      <c r="C62" s="63" t="s">
        <v>1</v>
      </c>
      <c r="D62" s="64"/>
      <c r="E62" s="64"/>
      <c r="F62" s="65">
        <v>4339402000</v>
      </c>
      <c r="G62" s="66">
        <f t="shared" si="0"/>
        <v>-198478450</v>
      </c>
      <c r="H62" s="4">
        <v>4140923550</v>
      </c>
      <c r="I62" s="4">
        <v>4021298950</v>
      </c>
      <c r="J62" s="3"/>
      <c r="K62" s="2" t="s">
        <v>0</v>
      </c>
      <c r="L62" s="1"/>
      <c r="M62" s="1"/>
      <c r="N62" s="1"/>
      <c r="O62" s="1"/>
    </row>
    <row r="64" spans="1:15">
      <c r="F64" s="52"/>
    </row>
  </sheetData>
  <mergeCells count="24">
    <mergeCell ref="D1:I1"/>
    <mergeCell ref="C4:K4"/>
    <mergeCell ref="B6:B8"/>
    <mergeCell ref="C6:C8"/>
    <mergeCell ref="D6:D8"/>
    <mergeCell ref="E6:E8"/>
    <mergeCell ref="I7:I8"/>
    <mergeCell ref="G6:I6"/>
    <mergeCell ref="G7:H7"/>
    <mergeCell ref="C2:I2"/>
    <mergeCell ref="C3:I3"/>
    <mergeCell ref="B10:C10"/>
    <mergeCell ref="B17:C17"/>
    <mergeCell ref="B19:C19"/>
    <mergeCell ref="B24:C24"/>
    <mergeCell ref="B30:C30"/>
    <mergeCell ref="B35:C35"/>
    <mergeCell ref="B58:C58"/>
    <mergeCell ref="B37:C37"/>
    <mergeCell ref="B43:C43"/>
    <mergeCell ref="B46:C46"/>
    <mergeCell ref="B48:C48"/>
    <mergeCell ref="B52:C52"/>
    <mergeCell ref="B56:C56"/>
  </mergeCells>
  <printOptions horizontalCentered="1"/>
  <pageMargins left="0.39370078740157483" right="0.39370078740157483" top="0.78740157480314965" bottom="0.98425196850393704" header="0.51181102362204722" footer="0.51181102362204722"/>
  <pageSetup paperSize="9" scale="80" fitToHeight="10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Item" ma:contentTypeID="0x01" ma:contentTypeVersion="0" ma:contentTypeDescription="Create a new list item." ma:contentTypeScope="" ma:versionID="dc70080a284f3006dbd519a6b5b86d13">
  <xsd:schema xmlns:xsd="http://www.w3.org/2001/XMLSchema" xmlns:p="http://schemas.microsoft.com/office/2006/metadata/properties" targetNamespace="http://schemas.microsoft.com/office/2006/metadata/properties" ma:root="true" ma:fieldsID="7dc4182b3f328c7943409d9fc4394a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ListForm</Display>
  <Edit>ListForm</Edit>
  <New>ListForm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08F3A25C-3924-4C32-9FF5-019ABAF4A820}"/>
</file>

<file path=customXml/itemProps2.xml><?xml version="1.0" encoding="utf-8"?>
<ds:datastoreItem xmlns:ds="http://schemas.openxmlformats.org/officeDocument/2006/customXml" ds:itemID="{E5892A93-8F20-4B31-A3DA-FB6E48565869}"/>
</file>

<file path=customXml/itemProps3.xml><?xml version="1.0" encoding="utf-8"?>
<ds:datastoreItem xmlns:ds="http://schemas.openxmlformats.org/officeDocument/2006/customXml" ds:itemID="{DD5ED51C-CB40-4CE3-9A81-18522AD3590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LarinaLO</dc:creator>
  <cp:lastModifiedBy>LarinaLO</cp:lastModifiedBy>
  <cp:lastPrinted>2020-11-16T09:33:57Z</cp:lastPrinted>
  <dcterms:created xsi:type="dcterms:W3CDTF">2020-11-13T04:50:47Z</dcterms:created>
  <dcterms:modified xsi:type="dcterms:W3CDTF">2020-11-16T09:35:58Z</dcterms:modified>
  <cp:contentType>Item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</vt:lpwstr>
  </property>
  <property fmtid="{D5CDD505-2E9C-101B-9397-08002B2CF9AE}" pid="3" name="�����������_x0020_����">
    <vt:bool>true</vt:bool>
  </property>
</Properties>
</file>